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C:\Users\Laura.Gonzalez\Documents\BK DOCUMENTOS\BackUp\Documentos\Información Pc\Pag. Web; Facebook; Instagram; Twitter\Pagina Web\Registro de Publicaciones\"/>
    </mc:Choice>
  </mc:AlternateContent>
  <xr:revisionPtr revIDLastSave="0" documentId="13_ncr:1_{E499A152-B481-45FC-AB1E-1681E0A03272}" xr6:coauthVersionLast="41" xr6:coauthVersionMax="41" xr10:uidLastSave="{00000000-0000-0000-0000-000000000000}"/>
  <bookViews>
    <workbookView xWindow="1860" yWindow="1860" windowWidth="12495" windowHeight="13140" xr2:uid="{00000000-000D-0000-FFFF-FFFF00000000}"/>
  </bookViews>
  <sheets>
    <sheet name="NIVEL CENTRAL" sheetId="1" r:id="rId1"/>
  </sheets>
  <definedNames>
    <definedName name="_xlnm._FilterDatabase" localSheetId="0" hidden="1">'NIVEL CENTRAL'!$I$6:$AD$6</definedName>
    <definedName name="_FilterDatabase_0" localSheetId="0">'NIVEL CENTRAL'!$A$5:$L$174</definedName>
    <definedName name="_FilterDatabase_0_0" localSheetId="0">'NIVEL CENTRAL'!$A$5:$L$174</definedName>
    <definedName name="_FilterDatabase_0_0_0" localSheetId="0">'NIVEL CENTRAL'!$A$5:$L$174</definedName>
    <definedName name="_xlnm.Print_Area" localSheetId="0">'NIVEL CENTRAL'!$A$4:$L$174</definedName>
    <definedName name="Print_Area_0" localSheetId="0">'NIVEL CENTRAL'!$A$4:$L$174</definedName>
    <definedName name="Print_Area_0_0" localSheetId="0">'NIVEL CENTRAL'!$A$4:$L$174</definedName>
    <definedName name="Print_Area_0_0_0" localSheetId="0">'NIVEL CENTRAL'!$A$4:$L$174</definedName>
    <definedName name="Print_Titles_0" localSheetId="0">'NIVEL CENTRAL'!$2:$5</definedName>
    <definedName name="Print_Titles_0_0" localSheetId="0">'NIVEL CENTRAL'!$2:$5</definedName>
    <definedName name="Print_Titles_0_0_0" localSheetId="0">'NIVEL CENTRAL'!#REF!</definedName>
    <definedName name="_xlnm.Print_Titles" localSheetId="0">'NIVEL CENTRAL'!$2:$5</definedName>
    <definedName name="Z_02E5D866_D53A_4EF6_B50C_D3093017D776_.wvu.FilterData" localSheetId="0">'NIVEL CENTRAL'!$A$5:$L$174</definedName>
    <definedName name="Z_1EAEE9B9_E6FE_4188_9E38_7E6D9DDC7F9D_.wvu.FilterData" localSheetId="0">'NIVEL CENTRAL'!$A$5:$L$174</definedName>
    <definedName name="Z_28FA599E_4F80_47B3_A19A_2948FB11B983_.wvu.FilterData" localSheetId="0">'NIVEL CENTRAL'!$A$5:$L$174</definedName>
    <definedName name="Z_390D922C_AF95_4CC3_BEE3_A70589C89D96_.wvu.FilterData" localSheetId="0">'NIVEL CENTRAL'!$A$5:$L$174</definedName>
    <definedName name="Z_6C3DF6E3_8733_497E_82C7_4D8B474FBE11_.wvu.FilterData" localSheetId="0">'NIVEL CENTRAL'!$A$5:$L$174</definedName>
    <definedName name="Z_6C3DF6E3_8733_497E_82C7_4D8B474FBE11_.wvu.PrintArea" localSheetId="0">'NIVEL CENTRAL'!$A:$L</definedName>
    <definedName name="Z_70B9DA2C_3A67_4532_B865_46B164706639_.wvu.FilterData" localSheetId="0">'NIVEL CENTRAL'!$A$5:$L$174</definedName>
    <definedName name="Z_70B9DA2C_3A67_4532_B865_46B164706639_.wvu.PrintArea" localSheetId="0">'NIVEL CENTRAL'!$A:$L</definedName>
    <definedName name="Z_87B5649D_2E35_4724_A804_B6030808A779_.wvu.FilterData" localSheetId="0">'NIVEL CENTRAL'!$A$5:$L$174</definedName>
    <definedName name="Z_BF874B2C_4DFD_4433_81A9_B6E7EAB81C49_.wvu.FilterData" localSheetId="0">'NIVEL CENTRAL'!$A$5:$L$174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5" i="1" l="1"/>
  <c r="J140" i="1"/>
  <c r="J139" i="1"/>
  <c r="J88" i="1"/>
  <c r="J7" i="1" l="1"/>
  <c r="G249" i="1"/>
  <c r="G250" i="1" s="1"/>
  <c r="G251" i="1" s="1"/>
  <c r="G530" i="1" l="1"/>
  <c r="J131" i="1"/>
  <c r="J132" i="1"/>
  <c r="J133" i="1"/>
  <c r="J134" i="1"/>
  <c r="J135" i="1"/>
  <c r="J136" i="1"/>
  <c r="J137" i="1"/>
  <c r="J130" i="1"/>
  <c r="J14" i="1"/>
  <c r="J150" i="1"/>
  <c r="J151" i="1"/>
  <c r="J152" i="1"/>
  <c r="J145" i="1"/>
  <c r="J146" i="1"/>
  <c r="J147" i="1"/>
  <c r="J148" i="1"/>
  <c r="J149" i="1"/>
  <c r="J141" i="1"/>
  <c r="J142" i="1"/>
  <c r="J143" i="1"/>
  <c r="J144" i="1"/>
  <c r="J22" i="1"/>
  <c r="J8" i="1"/>
  <c r="J9" i="1"/>
  <c r="J10" i="1"/>
  <c r="J11" i="1"/>
  <c r="J12" i="1"/>
  <c r="J13" i="1"/>
  <c r="J15" i="1"/>
  <c r="J16" i="1"/>
  <c r="J17" i="1"/>
  <c r="J18" i="1"/>
  <c r="J19" i="1"/>
  <c r="J20" i="1"/>
  <c r="J21" i="1"/>
  <c r="J23" i="1"/>
  <c r="J24" i="1"/>
  <c r="J25" i="1"/>
  <c r="J26" i="1"/>
  <c r="J27" i="1"/>
  <c r="J28" i="1"/>
  <c r="J29" i="1"/>
  <c r="J30" i="1"/>
  <c r="J31" i="1"/>
  <c r="J32" i="1"/>
  <c r="J33" i="1"/>
  <c r="J34" i="1"/>
  <c r="J35" i="1"/>
  <c r="J37" i="1"/>
  <c r="J38" i="1"/>
  <c r="J40" i="1"/>
  <c r="J41" i="1"/>
  <c r="J42" i="1"/>
  <c r="J43" i="1"/>
  <c r="J44" i="1"/>
  <c r="J45" i="1"/>
  <c r="J46" i="1"/>
  <c r="J47" i="1"/>
  <c r="J48" i="1"/>
  <c r="J49" i="1"/>
  <c r="J50" i="1"/>
  <c r="J51" i="1"/>
  <c r="J52" i="1"/>
  <c r="J68" i="1"/>
  <c r="J69" i="1"/>
  <c r="J70" i="1"/>
  <c r="J71" i="1"/>
  <c r="J72" i="1"/>
  <c r="J73" i="1"/>
  <c r="J74" i="1"/>
  <c r="J75" i="1"/>
  <c r="J76" i="1"/>
  <c r="J77" i="1"/>
  <c r="J78" i="1"/>
  <c r="J79" i="1"/>
  <c r="J80" i="1"/>
  <c r="J81" i="1"/>
  <c r="J82" i="1"/>
  <c r="J83" i="1"/>
  <c r="J84" i="1"/>
  <c r="J86" i="1"/>
  <c r="J87" i="1"/>
  <c r="J95" i="1"/>
  <c r="J96" i="1"/>
  <c r="J98" i="1"/>
  <c r="J99" i="1"/>
  <c r="J100" i="1"/>
  <c r="J103" i="1"/>
  <c r="J104" i="1"/>
  <c r="J105" i="1"/>
  <c r="J106" i="1"/>
  <c r="J107" i="1"/>
  <c r="J108" i="1"/>
  <c r="J109" i="1"/>
  <c r="J110" i="1"/>
  <c r="J111" i="1"/>
  <c r="J112" i="1"/>
  <c r="J113" i="1"/>
  <c r="J115" i="1"/>
  <c r="J116" i="1"/>
  <c r="J117" i="1"/>
  <c r="J118" i="1"/>
  <c r="J119" i="1"/>
  <c r="J120" i="1"/>
  <c r="J121" i="1"/>
  <c r="J122" i="1"/>
  <c r="J123" i="1"/>
  <c r="J125" i="1"/>
  <c r="J126" i="1"/>
  <c r="J127" i="1"/>
  <c r="J128" i="1"/>
  <c r="J154" i="1"/>
  <c r="J155" i="1"/>
  <c r="J156" i="1"/>
  <c r="J157" i="1"/>
  <c r="J158" i="1"/>
  <c r="J159" i="1"/>
  <c r="J160" i="1"/>
  <c r="J161" i="1"/>
  <c r="J162" i="1"/>
  <c r="J163" i="1"/>
  <c r="J164" i="1"/>
  <c r="J165" i="1"/>
  <c r="J166" i="1"/>
  <c r="J168" i="1"/>
  <c r="J169" i="1"/>
  <c r="J171" i="1"/>
  <c r="J172" i="1"/>
  <c r="J173" i="1"/>
  <c r="J174" i="1"/>
  <c r="J175" i="1" l="1"/>
  <c r="I177" i="1" s="1"/>
  <c r="C182" i="1" l="1"/>
  <c r="C183" i="1" l="1"/>
  <c r="C18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M5" authorId="0" shapeId="0" xr:uid="{00000000-0006-0000-0000-000001000000}">
      <text>
        <r>
          <rPr>
            <sz val="11"/>
            <color rgb="FF000000"/>
            <rFont val="Calibri"/>
            <family val="2"/>
            <charset val="1"/>
          </rPr>
          <t>Dejamos sugeridos los posibles responsables</t>
        </r>
      </text>
    </comment>
    <comment ref="R5" authorId="0" shapeId="0" xr:uid="{00000000-0006-0000-0000-000002000000}">
      <text>
        <r>
          <rPr>
            <sz val="11"/>
            <color rgb="FF000000"/>
            <rFont val="Calibri"/>
            <family val="2"/>
            <charset val="1"/>
          </rPr>
          <t>Verificar que la información o enlace funciona correctamente en la web.</t>
        </r>
      </text>
    </comment>
  </commentList>
</comments>
</file>

<file path=xl/sharedStrings.xml><?xml version="1.0" encoding="utf-8"?>
<sst xmlns="http://schemas.openxmlformats.org/spreadsheetml/2006/main" count="1471" uniqueCount="673">
  <si>
    <t>Categoría de información</t>
  </si>
  <si>
    <t>Explicación</t>
  </si>
  <si>
    <t>Normatividad</t>
  </si>
  <si>
    <t>Categoría</t>
  </si>
  <si>
    <t>Subcategoría</t>
  </si>
  <si>
    <t>Descripción</t>
  </si>
  <si>
    <t>Si</t>
  </si>
  <si>
    <t>N/A</t>
  </si>
  <si>
    <t>Observaciones de la Verificación de Cumplimiento y/o Justificación de N/A</t>
  </si>
  <si>
    <t>Oficina y responsable de producir la información</t>
  </si>
  <si>
    <t>Oficina y responsable de publicar</t>
  </si>
  <si>
    <t>Fecha de Publicación</t>
  </si>
  <si>
    <t>Periodo de Actualización</t>
  </si>
  <si>
    <t>Acciones de monitoreo</t>
  </si>
  <si>
    <t>Dec. 103, Art. 4</t>
  </si>
  <si>
    <t>X</t>
  </si>
  <si>
    <t>Mecanismos de contacto con el sujeto obligado: En botón de “Transparencia y Derecho de Acceso a la Información” y en el pie de página principal”</t>
  </si>
  <si>
    <t>1.1</t>
  </si>
  <si>
    <t>Mecanismos para la atención al ciudadano</t>
  </si>
  <si>
    <t>a</t>
  </si>
  <si>
    <t>Espacios físicos destinados para el contacto con la entidad.</t>
  </si>
  <si>
    <t>Puntos de atención al ciudadano.</t>
  </si>
  <si>
    <t>Art. 9, lit a), Ley 1712 de 2014</t>
  </si>
  <si>
    <t>Mecanismos para la atención al ciuidadano</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</si>
  <si>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</si>
  <si>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</si>
  <si>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</si>
  <si>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</si>
  <si>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</si>
  <si>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</si>
  <si>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</si>
  <si>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</si>
  <si>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</si>
  <si>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</si>
  <si>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</si>
  <si>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1.2</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</si>
  <si>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</si>
  <si>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</si>
  <si>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</si>
  <si>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</si>
  <si>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</si>
  <si>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</si>
  <si>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</si>
  <si>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</si>
  <si>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</si>
  <si>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1.3</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</si>
  <si>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</si>
  <si>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</si>
  <si>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</si>
  <si>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</si>
  <si>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</si>
  <si>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</si>
  <si>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1.4</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</si>
  <si>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</si>
  <si>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</si>
  <si>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</si>
  <si>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</si>
  <si>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Información de interés: En botón de “Transparencia y Derecho de Acceso a la Información” y en una misma sección.</t>
  </si>
  <si>
    <t>2.1</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</si>
  <si>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</si>
  <si>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</si>
  <si>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</si>
  <si>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</si>
  <si>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</si>
  <si>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2.2</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</si>
  <si>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</si>
  <si>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</si>
  <si>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</si>
  <si>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2.3</t>
  </si>
  <si>
    <t>Convocatorias</t>
  </si>
  <si>
    <t>Convocatorias dirigidas a ciudadanos, usuarios y grupos de interés, especificando objetivos, requisitos y fechas de participación en dichos espacios.</t>
  </si>
  <si>
    <t>2.4</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</si>
  <si>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</si>
  <si>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</si>
  <si>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</si>
  <si>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2.5</t>
  </si>
  <si>
    <t>Glosario</t>
  </si>
  <si>
    <t>Glosario que contenga el conjunto de términos que usa la entidad o que tienen relación con su actividad.</t>
  </si>
  <si>
    <t>2.6</t>
  </si>
  <si>
    <t>Noticias</t>
  </si>
  <si>
    <t>Sección que contenga las noticias más relevantes para sus usuarios, ciudadanos y grupos de interés y que estén relacionadas con su actividad.</t>
  </si>
  <si>
    <t>2.7</t>
  </si>
  <si>
    <t>Calendario de actividades</t>
  </si>
  <si>
    <t>Calendario de eventos y fechas clave relacionadas con los procesos misionales de la entidad.</t>
  </si>
  <si>
    <t>2.8</t>
  </si>
  <si>
    <t>Información para niños y jóvenes</t>
  </si>
  <si>
    <t>El sujeto obligado diseña y publica información dirigida para los niños y jóvenes sobre la entidad, sus servicios o sus actividades, de manera didáctica.</t>
  </si>
  <si>
    <t>Art. 8, Ley 1712 de 2014</t>
  </si>
  <si>
    <t>2.9</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</si>
  <si>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</si>
  <si>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</si>
  <si>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</si>
  <si>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</si>
  <si>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Estructura orgánica y talento humano: En botón de “Transparencia y Derecho de Acceso a la Información” y en una misma sección.</t>
  </si>
  <si>
    <t>3.1</t>
  </si>
  <si>
    <t>Misión y visión</t>
  </si>
  <si>
    <t>Misión y visión de acuerdo con la norma de creación o reestructuración o según lo definido en el sistema de gestión de calidad de la entidad.</t>
  </si>
  <si>
    <t>3.2</t>
  </si>
  <si>
    <t>Funciones y deberes</t>
  </si>
  <si>
    <t>Funciones y deberes de acuerdo con su norma de creación o reestructuración. Si alguna norma le asigna funciones adicionales, éstas también se deben incluir en este punto.</t>
  </si>
  <si>
    <t>3.3</t>
  </si>
  <si>
    <t>Procesos y procedimientos</t>
  </si>
  <si>
    <t>Procesos y procedimientos para la toma de decisiones en las  diferentes áreas.</t>
  </si>
  <si>
    <t>Art. 9, lit c), Ley 1712 de 2014</t>
  </si>
  <si>
    <t>3.4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</si>
  <si>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</si>
  <si>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</si>
  <si>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</si>
  <si>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</si>
  <si>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</si>
  <si>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3.5</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</si>
  <si>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</si>
  <si>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</si>
  <si>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</si>
  <si>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</si>
  <si>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</si>
  <si>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</si>
  <si>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</si>
  <si>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</si>
  <si>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</si>
  <si>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</si>
  <si>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</si>
  <si>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</si>
  <si>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</si>
  <si>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</si>
  <si>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</si>
  <si>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</si>
  <si>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</si>
  <si>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</si>
  <si>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Talento Humano</t>
  </si>
  <si>
    <t>j</t>
  </si>
  <si>
    <t>Objeto, valor total de los honorarios, fecha de inicio y de terminación, cuando se trate contratos de prestación de servicios.</t>
  </si>
  <si>
    <t>3.6</t>
  </si>
  <si>
    <t>Listado de entidades que integran el sector/rama/organismo, con enlace al sitio Web de cada una de éstas, en el caso de existir.</t>
  </si>
  <si>
    <t>3.7</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</si>
  <si>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</si>
  <si>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</si>
  <si>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</si>
  <si>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3.8</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</si>
  <si>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</si>
  <si>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</si>
  <si>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</si>
  <si>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4.1</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</si>
  <si>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</si>
  <si>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</si>
  <si>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</si>
  <si>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</si>
  <si>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</si>
  <si>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</si>
  <si>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</si>
  <si>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</si>
  <si>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</si>
  <si>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</si>
  <si>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</si>
  <si>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</si>
  <si>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</si>
  <si>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</si>
  <si>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</si>
  <si>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</si>
  <si>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</si>
  <si>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</si>
  <si>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4.2</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</si>
  <si>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</si>
  <si>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</si>
  <si>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</si>
  <si>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</si>
  <si>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</si>
  <si>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</si>
  <si>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</si>
  <si>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De acuerdo con los principios de oportunidad y publicidad.</t>
  </si>
  <si>
    <t>4.3</t>
  </si>
  <si>
    <t>Otros sujetos obligados</t>
  </si>
  <si>
    <t>Todas las normas generales y reglamentarias relacionadas con su operación.</t>
  </si>
  <si>
    <t>Presupuesto</t>
  </si>
  <si>
    <t>5.1</t>
  </si>
  <si>
    <t>Presupuesto general asignado</t>
  </si>
  <si>
    <t>Presupuesto general asignado para cada año fiscal.</t>
  </si>
  <si>
    <t>Art. 9, lit b), Ley 1712 de 2014,
Arts.74 y 77 Ley 1474 de 2011
Par.</t>
  </si>
  <si>
    <t>5.2</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</si>
  <si>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</si>
  <si>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</si>
  <si>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</si>
  <si>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</si>
  <si>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</si>
  <si>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5.3</t>
  </si>
  <si>
    <t>Estados financieros</t>
  </si>
  <si>
    <t>Estados financieros para los sujetos obligados que aplique.</t>
  </si>
  <si>
    <t>Planeación</t>
  </si>
  <si>
    <t>6.1</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</si>
  <si>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</si>
  <si>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</si>
  <si>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</si>
  <si>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</si>
  <si>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</si>
  <si>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</si>
  <si>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</si>
  <si>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</si>
  <si>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</si>
  <si>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</si>
  <si>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6.2</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</si>
  <si>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</si>
  <si>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</si>
  <si>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</si>
  <si>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</si>
  <si>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</si>
  <si>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</si>
  <si>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</si>
  <si>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</si>
  <si>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</si>
  <si>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</si>
  <si>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6.3</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</si>
  <si>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</si>
  <si>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</si>
  <si>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</si>
  <si>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</si>
  <si>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6.4</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</si>
  <si>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</si>
  <si>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</si>
  <si>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</si>
  <si>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6.5</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</si>
  <si>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</si>
  <si>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</si>
  <si>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</si>
  <si>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</si>
  <si>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</si>
  <si>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</si>
  <si>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</si>
  <si>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6.6</t>
  </si>
  <si>
    <t>Informes de empalme</t>
  </si>
  <si>
    <t>Informe de empalme del representante legal, cuando haya un cambio del mismo.</t>
  </si>
  <si>
    <t>Se debe publicar antes de la desvinculación del representante legal de la entidad.</t>
  </si>
  <si>
    <t>Control</t>
  </si>
  <si>
    <t>7.1</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</si>
  <si>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</si>
  <si>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</si>
  <si>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</si>
  <si>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</si>
  <si>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</si>
  <si>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</si>
  <si>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</si>
  <si>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</si>
  <si>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</si>
  <si>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</si>
  <si>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</si>
  <si>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7.2</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</si>
  <si>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</si>
  <si>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</si>
  <si>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</si>
  <si>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</si>
  <si>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7.3</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</si>
  <si>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</si>
  <si>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</si>
  <si>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</si>
  <si>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</si>
  <si>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7.4</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</si>
  <si>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</si>
  <si>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</si>
  <si>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</si>
  <si>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</si>
  <si>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</si>
  <si>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7.5</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</si>
  <si>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</si>
  <si>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</si>
  <si>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</si>
  <si>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</si>
  <si>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7.6</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</si>
  <si>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</si>
  <si>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</si>
  <si>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</si>
  <si>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</si>
  <si>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</si>
  <si>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</si>
  <si>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</si>
  <si>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Contratación</t>
  </si>
  <si>
    <t>8.1</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</si>
  <si>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</si>
  <si>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</si>
  <si>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</si>
  <si>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</si>
  <si>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8.2</t>
  </si>
  <si>
    <t>Publicación de la ejecución de contratos</t>
  </si>
  <si>
    <t>Aprobaciones, autorizaciones, requerimientos o informes del supervisor o del interventor, que prueben la ejecución de los contratos.</t>
  </si>
  <si>
    <t>Art.10, Ley 1712 de 2014
Arts. 8 y 9, Dec. 103 de 2015</t>
  </si>
  <si>
    <t>8.3</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</si>
  <si>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</si>
  <si>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</si>
  <si>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</si>
  <si>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</si>
  <si>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8.4</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</si>
  <si>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</si>
  <si>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</si>
  <si>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</si>
  <si>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</si>
  <si>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</si>
  <si>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</si>
  <si>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</si>
  <si>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9.1</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</si>
  <si>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</si>
  <si>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</si>
  <si>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</si>
  <si>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</si>
  <si>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</si>
  <si>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</si>
  <si>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</si>
  <si>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Instrumentos de gestión de información pública. Información mínima de los artículos 9, 10 y 11 de la Ley 1712 de 2014</t>
  </si>
  <si>
    <t>10.2</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</si>
  <si>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</si>
  <si>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</si>
  <si>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</si>
  <si>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</si>
  <si>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</si>
  <si>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</si>
  <si>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</si>
  <si>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</si>
  <si>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</si>
  <si>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</si>
  <si>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</si>
  <si>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</si>
  <si>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10.3</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</si>
  <si>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</si>
  <si>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</si>
  <si>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</si>
  <si>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</si>
  <si>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</si>
  <si>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</si>
  <si>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</si>
  <si>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</si>
  <si>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</si>
  <si>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</si>
  <si>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</si>
  <si>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</si>
  <si>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10.4</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</si>
  <si>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</si>
  <si>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</si>
  <si>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</si>
  <si>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</si>
  <si>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</si>
  <si>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</si>
  <si>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10.5</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</si>
  <si>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</si>
  <si>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</si>
  <si>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</si>
  <si>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10.6</t>
  </si>
  <si>
    <t>Tablas de Retención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</si>
  <si>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</si>
  <si>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</si>
  <si>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</si>
  <si>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10.7</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</si>
  <si>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</si>
  <si>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</si>
  <si>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</si>
  <si>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</si>
  <si>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</si>
  <si>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10.8</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</si>
  <si>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</si>
  <si>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</si>
  <si>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</si>
  <si>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</si>
  <si>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</si>
  <si>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</si>
  <si>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10.9</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</si>
  <si>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</si>
  <si>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</si>
  <si>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</si>
  <si>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</si>
  <si>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10.10</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</si>
  <si>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</si>
  <si>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</si>
  <si>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</si>
  <si>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</si>
  <si>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</si>
  <si>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</si>
  <si>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</si>
  <si>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</si>
  <si>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</si>
  <si>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</si>
  <si>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</si>
  <si>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</si>
  <si>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</si>
  <si>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</si>
  <si>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SEGÚN APLIQUE</t>
  </si>
  <si>
    <t>VERIFICACION PERNAMENTE</t>
  </si>
  <si>
    <t>Sensibilización en datos abiertos con MINTIC, para nivel central y localidades, pendiente por confirmación de MINTIC  para el 19 o el 24 de Agosto.</t>
  </si>
  <si>
    <t>SE ESTA ACTUALIZANDO LA INFORMACIÓN POR PARTE DE LA OFICINA DE SERVICIO AL CIUDADANO. PENDIENTE POR PASAR LA ACTUALIZACION</t>
  </si>
  <si>
    <t>Cumplimiento</t>
  </si>
  <si>
    <t>PERIODICAMENTE DE ACUERDO  CON LAS CONSULTAS REALIZADAS POR LOS USUARIOS, CIUDADANOS Y GRUPOS DE INTERES</t>
  </si>
  <si>
    <t xml:space="preserve">PENDIENTE POR LA OFICINA DE COMUNICACIONES SU ACTUALIZACIÓN </t>
  </si>
  <si>
    <t>PERIODICAMENTE</t>
  </si>
  <si>
    <t>ANUAL</t>
  </si>
  <si>
    <t>MENSUAL</t>
  </si>
  <si>
    <t>LA DIRECCIÓN FINANCIERA SUMINISTRA LA INFORMACIÓN</t>
  </si>
  <si>
    <t>TRIMESTRAL</t>
  </si>
  <si>
    <t>LOS PLANES DE GESTIÓN SE  ENCUENTRAN HASTA EL 2015</t>
  </si>
  <si>
    <t>SEGÚN CAMBIOS DE ADMINISTRACIÓN</t>
  </si>
  <si>
    <t>SE SOLICITARA  A LA OFICINA DE CONTRATOS REALIZAR EL VÍNCULO DIRECTO AL PROCESO EN SECOP</t>
  </si>
  <si>
    <t>http://sdqs.bogota.gov.co/sdqs/publico/registrarPeticionario/</t>
  </si>
  <si>
    <t>http://www.gobiernobogota.gov.co/transparencia/atencion-ciudadano/notificaciones-judiciales</t>
  </si>
  <si>
    <t>http://www.gobiernobogota.gov.co/transparencia/atencion-ciudadano/pol%C3%ADticas-seguridad-la-informaci%C3%B3n-y-protecci%C3%B3n-datos-pesonales</t>
  </si>
  <si>
    <t>http://www.gobiernobogota.gov.co/transparencia/informacion-interes/faqs</t>
  </si>
  <si>
    <t>http://www.gobiernobogota.gov.co/transparencia/informacion-interes/glosario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</si>
  <si>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</si>
  <si>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</si>
  <si>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</si>
  <si>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</si>
  <si>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http://www.gobiernobogota.gov.co/transparencia/control/entes-control-vigilancia-sdg</t>
  </si>
  <si>
    <t>http://www.gobiernobogota.gov.co/transparencia/control/defensa-judicial</t>
  </si>
  <si>
    <t>http://www.gobiernobogota.gov.co/transparencia/contratacion/manual_contrataciones</t>
  </si>
  <si>
    <t>http://www.gobiernobogota.gov.co/transparencia/instrumentos-gestion-informacion-publica/relacionados-la-informaci%C3%B3n/108-costos</t>
  </si>
  <si>
    <t>criterios cumplidos</t>
  </si>
  <si>
    <t>criterios por cumplir</t>
  </si>
  <si>
    <t>Plurianual</t>
  </si>
  <si>
    <t>CUANDO SE REQUIERA</t>
  </si>
  <si>
    <t>OBSERVACIONES
(Responsables)</t>
  </si>
  <si>
    <t>DTI Y PLANEACION</t>
  </si>
  <si>
    <t>SUBSECRETARIA DE GESTION LOCAL
SUBSECRETARIA PARA LA GOBIERNABILIDAD Y GARANTIA DE DERECHOS
SUBSECRETARIA DE GESTION LOCAL
DESPACHOS ALCALDIAS LOCALES</t>
  </si>
  <si>
    <t xml:space="preserve">Cada área debe dar cuenta de esta información. </t>
  </si>
  <si>
    <t>DIT_ MONITOREO DE PLATAFORMA</t>
  </si>
  <si>
    <t>SUBSECRETARIA DE GESTION INSTITUCIONAL 
Atención al Ciudadano</t>
  </si>
  <si>
    <t xml:space="preserve">DESPACHO
OFICINA ASESORA DE COMUNICACIONES
</t>
  </si>
  <si>
    <t xml:space="preserve">DESPACHO
OFICINA ASESORA DE COMUNICACIONES
OFICINAS DE PRENSA ACALDIAS LOCALES
</t>
  </si>
  <si>
    <t>PERIODICAMENTE DE ACUERDO  CON LOS ENVENTOS QUE RESULTEN DE LA ACTIVIDAD</t>
  </si>
  <si>
    <t>POR DEFINIR</t>
  </si>
  <si>
    <t>OFICINA ASESORA DE PLANEACION</t>
  </si>
  <si>
    <t>CADA VEZ QUE SE REQUIERA</t>
  </si>
  <si>
    <t>CUANDO EXISTA LA MODIFICACIÓN</t>
  </si>
  <si>
    <t>CUANDO EXISTA MODIFICACIÓN</t>
  </si>
  <si>
    <t>OFICIANA ASESORA DE PLANEACIÓN</t>
  </si>
  <si>
    <t>SUBSECRETARÍA DE GESTION INSTITUCIONAL
OFICINA ASESORA DE PLANEACION</t>
  </si>
  <si>
    <t>OFICINA ASESORA JURIDICA</t>
  </si>
  <si>
    <t>CADA VEZ QUE SE GENERE UNA NORMA</t>
  </si>
  <si>
    <t>OFICINA ASESORA DE PLANEACION y DEPENDENCIAS DE  PROCESOS MISIONALES</t>
  </si>
  <si>
    <t>OFICINA DE CONTROL INTERNO</t>
  </si>
  <si>
    <t>OFICINA ASESORA DE COMUNICACIONES</t>
  </si>
  <si>
    <t>SUBSECRETARIA PARA LA GOBERNABILIDAD Y LA GARANTIA DE LOS DERECHOS
PLANEACION LOCAL</t>
  </si>
  <si>
    <t>OFICINA JURIDICA NIVEL CENTRAL</t>
  </si>
  <si>
    <t>DIRECCION DE CONTRATACIÓN
OFICINA DE CONTRATACION DEL FONDO DE DESARROLLO LOCAL</t>
  </si>
  <si>
    <t>RESPONSABLES DE SUBIR INFORMACIÓN AL SECOP Y GENERAR EL CUADRO EN EXCEL CON VÍNCULO DIRECTO A LOS PROCESOS</t>
  </si>
  <si>
    <t>LA OFICINA JURIDICAL DEL NIVEL CENTRAL DEBE SACAR DEL REPORTE GENERAL, LO ESPECIFICO DE LAS LOCALIDADES</t>
  </si>
  <si>
    <t xml:space="preserve">DIRECCION DE CONTRATACIÓN
RESPONSABLES DE SUBIR INFORMACIÓN AL SECOP </t>
  </si>
  <si>
    <t>SUBSECRETARIA DE GESTION INSTITUCIONAL</t>
  </si>
  <si>
    <t>CADA VEZ QUE SE SUFRA CAMBIOS</t>
  </si>
  <si>
    <t>DIRECCION ADMINISTRATIVA
GESTION DOCUMENTAL</t>
  </si>
  <si>
    <t>OFICINA DE COMUNICACIONES</t>
  </si>
  <si>
    <t>CADA VEZ QUE SE GENEREN CAMBIOS EN LA INFORMACIÓN</t>
  </si>
  <si>
    <t>DIRECCION ADMINISTRATIVA 
GESTION DOCUMENTAL</t>
  </si>
  <si>
    <t>SE ENCUENTRA DESACTURALIZADO A LA FECHA</t>
  </si>
  <si>
    <t>PENDIENTES POR APROBACIÓN</t>
  </si>
  <si>
    <t>DIRECCION ADMINISTRATIVA</t>
  </si>
  <si>
    <t>EN EL MOMENTO DE MODIFICAR LA NORMA</t>
  </si>
  <si>
    <t>CUANDO SE NECESITE ACTUALIZAR EL VINCULO</t>
  </si>
  <si>
    <t>SERVICIO AL CIUDADANO</t>
  </si>
  <si>
    <t>CUANDO SE GENEREN CAMBIOS</t>
  </si>
  <si>
    <t>DIRECCION DE GESTION DEL TALENTO HUMANO</t>
  </si>
  <si>
    <t xml:space="preserve">SUBSECRETARIA DE GESTION INSTITUCIONAL 
</t>
  </si>
  <si>
    <t>SUBSECRETARIA DE GESTION INSTITUCINAL Y OFICINA ASESORA DE PLANEACION</t>
  </si>
  <si>
    <t>Artículo 74. Plan de acción de las entidades públicas. A partir de la vigencia de la presente ley, todas las entidades del Estado a más tardar el 31 de enero de cada año, deberán publicar en su respectiva página web el Plan de Acción para el año siguiente, en el cual se especificarán los objetivos, las estrategias, los proyectos, las metas, los responsables, los planes generales de compras y la distribución presupuestal de sus proyectos de inversión junto a los indicadores de gestión.</t>
  </si>
  <si>
    <t>OFICINA ASESORA DE PLANEACION GRUPO PLANEACION SECTORIAL (LILIANA CASAS)</t>
  </si>
  <si>
    <t>ATENCION A LA CIUDADANIA</t>
  </si>
  <si>
    <t xml:space="preserve">OFICINA ASESORA DE COMUNICACIONES
</t>
  </si>
  <si>
    <t>DIRECCION FINANCIERA</t>
  </si>
  <si>
    <t>DIRECCION JURIDICA</t>
  </si>
  <si>
    <t xml:space="preserve">DIRECCION JURIDICA
</t>
  </si>
  <si>
    <t>Actualiza el vínculo</t>
  </si>
  <si>
    <t>Actualiza la información tanto del nivel central como del las localidades</t>
  </si>
  <si>
    <t xml:space="preserve">Actualiza la información </t>
  </si>
  <si>
    <t xml:space="preserve">DTI Y PLANEACION
</t>
  </si>
  <si>
    <t>Actualiza información</t>
  </si>
  <si>
    <t>DTI</t>
  </si>
  <si>
    <t>DIT</t>
  </si>
  <si>
    <t>DIRECCION ADMINISTRATIVA
DTI</t>
  </si>
  <si>
    <t>La oficina de comunicaciones debe validar el contenido del sitio actual y decidir las acciones a seguir</t>
  </si>
  <si>
    <t>DIRECCION DE GESTION DEL TALENTO HUMANO
CONTRATOS</t>
  </si>
  <si>
    <t>La DGTH envía la información en excel</t>
  </si>
  <si>
    <t xml:space="preserve">OFICINA ASESORA DE PLANEACIÓN </t>
  </si>
  <si>
    <t>http://www.bogota.gov.co/infancia</t>
  </si>
  <si>
    <t xml:space="preserve">
OFICINA ASESORA DE COMUNICACIONES
</t>
  </si>
  <si>
    <t>OFICINA ASESORA DE COMUNICACIONES
EN ALCALDIAS EL DESPACHO</t>
  </si>
  <si>
    <t>actualiza la información de acuerdo a la expedición de la norma</t>
  </si>
  <si>
    <t>DESPACHO
DIRECCION DE GESTION DEL TALENTO HUMANO</t>
  </si>
  <si>
    <t>DESPACHO
DIRECCIÓN DE GESTION DEL TALENTO HUMANO</t>
  </si>
  <si>
    <t>Actualiza la información</t>
  </si>
  <si>
    <t>QUIEN MANEJA SECP DEBE SUBIR LA INFORMACIÓN Y GENERAR EL ARCHIVO EN EXCEL</t>
  </si>
  <si>
    <t xml:space="preserve">OFICINA ASESORA DE PLANEACION </t>
  </si>
  <si>
    <t xml:space="preserve">
OFICINA DE ATENCION AL CIUDADANO</t>
  </si>
  <si>
    <t>OFICINA DE ATENCION AL CIUDADANO</t>
  </si>
  <si>
    <t>http://gaia.gobiernobogota.gov.co/content/sistema-integrado-de-gesti%C3%B3n-sdg</t>
  </si>
  <si>
    <t>http://www.gobiernobogota.gov.co/transparencia/instrumentos-gestion-informacion-publica/gesti%C3%B3n-documental/105-programa-gesti%C3%B3n</t>
  </si>
  <si>
    <t>http://www.gobiernobogota.gov.co/node/27</t>
  </si>
  <si>
    <t>Directorio de entidades DEL SECTOR</t>
  </si>
  <si>
    <t>http://www.gobiernobogota.gov.co/sgdapp/?q=normas&amp;field_normo_clasificacion_value=All&amp;field_normo_dependencia_value=All&amp;field_normo_descripcion_value=&amp;field_normo_fecha_value=&amp;title=</t>
  </si>
  <si>
    <t>http://www.gobiernobogota.gov.co/rendicion-de-cuentas/</t>
  </si>
  <si>
    <t>http://www.gobiernobogota.gov.co/content/mecanismos-presentar-quejas-y-reclamos</t>
  </si>
  <si>
    <t>http://www.gobiernobogota.gov.co/transparencia/organizacion/ofertas-empleo-0</t>
  </si>
  <si>
    <t>PUBLICACIONES</t>
  </si>
  <si>
    <t>SEGUNDO TRIMESTRE DE 2018
abril - junio</t>
  </si>
  <si>
    <t>ACTUALIZACIONES</t>
  </si>
  <si>
    <t>Anexo 1:   Matriz de Cumplimiento y Sostenibilidad de la Ley 1712 de 2014, Decreto 103 de 2015 y Resolución MinTIC 3564 de 2015</t>
  </si>
  <si>
    <t>http://www.gobiernobogota.gov.co/planeaci%C3%B3n-clasificaci%C3%B3n-planes/pol%C3%ADticas-y-lineamientos-institucionales</t>
  </si>
  <si>
    <t>http://www.gobiernobogota.gov.co/planeaci%C3%B3n-clasificaci%C3%B3n-planes/manuales</t>
  </si>
  <si>
    <t>http://www.gobiernobogota.gov.co/planeaci%C3%B3n-clasificaci%C3%B3n-planes/plan-rencici%C3%B3n-cuentas</t>
  </si>
  <si>
    <t>http://www.gobiernobogota.gov.co/planeaci%C3%B3n-clasificaci%C3%B3n-planes/plan-estrat%C3%A9gico</t>
  </si>
  <si>
    <t>no</t>
  </si>
  <si>
    <t>http://www.gobiernobogota.gov.co/planeaci%C3%B3n-clasificaci%C3%B3n-planes/plan-anticorrupci%C3%B3n-y-atenci%C3%B3n-al-ciudadano</t>
  </si>
  <si>
    <t>Sección particular en la pagina de inicio del sitio web
Sección particular en la página de inicio del sitio web del sujeto obligado, denominada literalmente “Transparencia y acceso a información pública”</t>
  </si>
  <si>
    <t>En cumplimiento a la circular 039 de la Alta Consejería Distrital de las TIC se cambia el nombre del menú de TRANSPARENCIA a ENTIDAD y se agrega el botón con el nombre Transparencia y Acceso a la Información Püblica.</t>
  </si>
  <si>
    <t>De acuerdo con Circular No. 001 de 29 de enero de 2017 de la Alta Consejería de las Tic, y comunicado de la Procuraduría, se avala para el correo electrónico institucional el link al Sistema Distrital de Quejas y Soluciones</t>
  </si>
  <si>
    <t>Se realiza la publicación de indice de información clasificada y reservada y el inventario de activos de información, en DATOS ABIERTOS BOGOTA, en este momento esta en proceso de FEDERACIÓN, para realizar el transpaso a DATOS.GOV.CO</t>
  </si>
  <si>
    <t>http://datosabiertos.bogota.gov.co/organization/secretaria-distrital-de-gobierno</t>
  </si>
  <si>
    <t>La oficina de Comunicaciones esta en proceso de diseño de presentación para niños y niñas en casos específicos de la Secretaría Distrital de Gobierno</t>
  </si>
  <si>
    <t>Publicados hasta Didiembre de 2017</t>
  </si>
  <si>
    <t>Se actualiza el vinculo al SECOP II</t>
  </si>
  <si>
    <t xml:space="preserve">Tanto para la sección Información Contractual como de Ejecución de contratos, teniendo en cuenta que con la plataforma de SECOPII, los mismos contratistas suben las certificaciones de cumplimiento y la única forma de consulta es desde esta plataforma, para el 2018 se realizan las siguientes acciones.
1. Se coloca el vinculo al SECOPII- https://www.colombiacompra.gov.co/secop/secop-ii 
2. Se publica la guía de búsqueda pública en el SECOP - http://www.gobiernobogota.gov.co/transparencia/contratacion/informacion_contractual 
3. Se publica la Guía de Búsqueda pública de Pliegos y Contratos electrónicos SECOPII – mismo vinculo del numeral 2.
4. Se publica el video SECOPII para ciudadanos: Cómo buscar un proceo en el SECOPII - http://www.gobiernobogota.gov.co/content/video-secop-ii-ciudadanos-buscar-proceso-secop-ii - ACTA DE REUNION 21 DE FEBRERO
</t>
  </si>
  <si>
    <t xml:space="preserve">Se establece EN ACTA DE REUNIÓN DE 21 DE FEBRERO, que con la implementación del SECOP II, para los procesos de contratación de la entidad, como se realizaba la consulta en el 2017, no es posible con esta implementación ya que las búsquedas siempre generan una url estándar mientras se realiza una consulta, por lo que no permite generar una url, específica para los procesos de contratación de la Secretaría Distrital de Gobierno.
Tanto para la sección Información Contractual como de Ejecución de contratos, teniendo en cuenta que con la plataforma de SECOPII, los mismos contratistas suben las certificaciones de cumplimiento y la única forma de consulta es desde esta plataforma, para el 2018 se realizan las siguientes acciones.
1. Se coloca el vinculo al SECOPII- https://www.colombiacompra.gov.co/secop/secop-ii 
2. Se publica la guía de búsqueda pública en el SECOP - http://www.gobiernobogota.gov.co/transparencia/contratacion/informacion_contractual 
3. Se publica la Guía de Búsqueda pública de Pliegos y Contratos electrónicos SECOPII – mismo vinculo del numeral 2.
4. Se publica el video SECOPII para ciudadanos: Cómo buscar un proceo en el SECOPII - http://www.gobiernobogota.gov.co/content/video-secop-ii-ciudadanos-buscar-proceso-secop-ii 
</t>
  </si>
  <si>
    <t>Se publica en datos abiertosbogota.gov.co</t>
  </si>
  <si>
    <t>HAY QUE PONER EL ENLACE DEL  SITIO WEB DEL ENTE DE CONTROL QUE TIENE LOS INFORMES DE LAS LOCALIDADES,</t>
  </si>
  <si>
    <t>http://www.gobiernobogota.gov.co/transparencia/control/informacion-poblacion-vulnerable
SE DEBE UBICAR INFORMACIÓN PROPIA DE LA LOCALIDAD</t>
  </si>
  <si>
    <t>PONER EL VINCULO EN EL SECOP QUE LLEVA A LOS PLANES ANUALES DE ADQUISICIONES</t>
  </si>
  <si>
    <t>VINCULO DESDE LA LOCALIDAD CUANDO SE PUBLIQUE LA MATRIZ DE CUMPLIMIENTO DE LEY 1712</t>
  </si>
  <si>
    <t>Listado de apropiaciones de 2018
Traslado PrepuestaL -  Rsolución 0025 del 18 de enero de 2018</t>
  </si>
  <si>
    <t>http://www.sumapaz.gov.co/transparencia</t>
  </si>
  <si>
    <t>http://www.sumapaz.gov.co/transparencia/atencion-ciudadano/sede-principal</t>
  </si>
  <si>
    <t>http://www.sumapaz.gov.co/mi-localidad/conociendo-mi-localidad/alcalde-local</t>
  </si>
  <si>
    <t>http://www.sumapaz.gov.co/transparencia/informacion-interes/publicaciones</t>
  </si>
  <si>
    <t>http://www.sumapaz.gov.co/transparencia/informacion-interes/convocatorias</t>
  </si>
  <si>
    <t>http://www.sumapaz.gov.co/todas-las-noticias</t>
  </si>
  <si>
    <t>http://www.sumapaz.gov.co/calendario/month</t>
  </si>
  <si>
    <t>http://www.sumapaz.gov.co/transparencia/informacion-interes/informacion-adicional</t>
  </si>
  <si>
    <t>http://www.sumapaz.gov.co/transparencia/organizacion/quienes-somos</t>
  </si>
  <si>
    <t>http://www.sumapaz.gov.co/transparencia/organizacion/funciones-y-deberes</t>
  </si>
  <si>
    <t>http://www.sumapaz.gov.co/transparencia/organizacion/organigrama</t>
  </si>
  <si>
    <t>http://www.sumapaz.gov.co/transparencia/organizacion/directorio-informacion-servidores-publicos-empleados-y-contratistas</t>
  </si>
  <si>
    <t>http://www.sumapaz.gov.co/transparencia/organizacion/directorio-entidades</t>
  </si>
  <si>
    <t>http://www.sumapaz.gov.co/transparencia/organizacion/directorio-agremiaciones-asociaciones-y-otros-grupos-interes</t>
  </si>
  <si>
    <t>http://www.sumapaz.gov.co/transparencia/presupuesto/general</t>
  </si>
  <si>
    <t>http://www.sumapaz.gov.co/transparencia/presupuesto/ejecucion-presupuestal</t>
  </si>
  <si>
    <t>http://www.sumapaz.gov.co/transparencia/presupuesto/estados-financieros</t>
  </si>
  <si>
    <t>http://www.sumapaz.gov.co/transparencia/planeacion/plan-gasto-publico</t>
  </si>
  <si>
    <t>http://www.sumapaz.gov.co/transparencia/planeacion/programas-proyectos</t>
  </si>
  <si>
    <t>http://www.sumapaz.gov.co/transparencia/planeacion/metas-objetivos-indicadores</t>
  </si>
  <si>
    <t>http://www.sumapaz.gov.co/transparencia/planeacion/participacion-ciudadana</t>
  </si>
  <si>
    <t>http://www.sumapaz.gov.co/transparencia/planeacion/informes-empalme</t>
  </si>
  <si>
    <t>http://www.sumapaz.gov.co/transparencia/control/planes-mejoramiento</t>
  </si>
  <si>
    <t>http://www.sumapaz.gov.co/transparencia/contratacion/plan-anual-adquisiciones</t>
  </si>
  <si>
    <t>http://www.sumapaz.gov.co/transparencia/instrumentos-gestion-informacion-publica/relacionados-la-informacion/102-registro</t>
  </si>
  <si>
    <t>http://www.sumapaz.gov.co/transparencia/instrumentos-gestion-informacion-publica/relacionados-la-informacion/103-indice</t>
  </si>
  <si>
    <t>http://www.sumapaz.gov.co/transparencia/instrumentos-gestion-informacion-publica/relacionados-la-informacion/104-107-esquema-y</t>
  </si>
  <si>
    <t>http://www.sumapaz.gov.co/transparencia/instrumentos-gestion-informacion-publica/Informe-pqr-denuncias-solicitudes</t>
  </si>
  <si>
    <t xml:space="preserve">Se mantiene la información  que tiene actual la página web. </t>
  </si>
  <si>
    <t xml:space="preserve">En este ítem la mayoría de la información se publica en Noticas ya que es de fácil acceso a la comunidad de encontrar información. http://www.sumapaz.gov.co/todas-las-noticias </t>
  </si>
  <si>
    <t xml:space="preserve">Para el primes trimestre no te tiene programada la rendición de cuenta, esta para el segundo semestre con el fin de hacer publica toda la información de contrato ejecutados en el mes presente.  </t>
  </si>
  <si>
    <t xml:space="preserve">Se mantiene, no se modifica. </t>
  </si>
  <si>
    <t>Se actualiza el link del SECOP ll, ahora el ciudadano con el número del proceso publicado en esta página lo ubicara mejor, como también lo publicamos en un boletín institucional.</t>
  </si>
  <si>
    <t xml:space="preserve">HAGO COPIA DE LOS TITULOS DE LAS NOTICIAS PUBLICADAS EN LA PAGINA - Invitación de rendición de cuentas
La Alcaldía Mayor de Bogotá, a través de la Administración Local desarrollaron el proyecto actividades lúdicas para personas con discapacidad y sus cuidadores.
Una vida libre de violencia.
La Subdirección de Economía Rural de la Secretaría Distrital de Desarrollo  Económico
Una aventura inolvidable
FINALIZACIÓN DE LOS JUEGOS RURALES
Rutas del día de Rendición de cuentas año 2017
La Cinemateca Distrital presenta lo mejor del cine afro.
Por primera vez a la localidad de Sumapaz con Consentidos en Nuestro Páramo
Beca Festivales al Barrio
Convocatoria para usted que transforma su barrio con arte.
La Cinemateca Rodante abre pre-inscripción
Secretaría de Movilidad recuerda los pasos que deben seguir los ciudadanos embargados por el no pago de multas de tránsito.
Desconfíe de promesas falsas para saldar deudas con el Distrito
Walk 21 bogota.
Bogota líder
Campaña de recolección de residuos aprovechables y envases de agroquímicos
Premio de fotografía urbana
Alcaldías locales ¡Abierto concurso por los Derechos Humanos.
Minambiente radica proyecto de ley para que Cormacarena mantenga jurisdicción en el departamento del Meta
Fase Distrital del Programa Nuevo Comienzo
Alcaldía de Bogotá entrega puentes que dinamizan la movilidad en la localidad de Sumapaz.
¡si tiene una idea de proyecto productivo agropecuario cuéntenos!
Socialización de estrategias promovidas por el distrito para financiar la educación superior
Desarrolló de la campaña Inter local con la alcaldía de Usme de recolección de envases de agroquímicos.
</t>
  </si>
  <si>
    <t xml:space="preserve">29
Rendición de Cuentas 2017
2018 Abr 29 - 10:00am to 1:00pm
10 mayo Control de la especie invasora remato espinoso, sector Auras punto denominado divino Niño
11 mayo Taller de Formación especializada en TIC - Nazareth
12 mayo Jornada de limpieza y recolección de residuos - Laguna de los Tunjos
15 mayoSiembra de especies arbustivas nativas sector Auras punto denominado divino Niño - Auras 
15 mayo Capacitaciones lúcidas con adulto mayor - Betania. 
</t>
  </si>
  <si>
    <t xml:space="preserve">Para el mes de abril 29 se tiene programada la rendición de cuentas con el fin de rendir cuentas de año vencido y hacer pública la información de todos los proyectos ejecutados con base en el plan de gestión.   </t>
  </si>
  <si>
    <t>http://www.gobiernobogota.gov.co/sgdapp/?q=normas&amp;field_normo_clasificacion_value=All&amp;field_normo_dependencia_value=21&amp;field_normo_descripcion_value=&amp;field_normo_fecha_value=&amp;title=</t>
  </si>
  <si>
    <t xml:space="preserve">Cada mes se actualiza la información que nos envía el contador. Hasta la fecha esta actualizado.   </t>
  </si>
  <si>
    <t xml:space="preserve">Este segundo semestre se publicaron los estados financieros hasta la fecha. </t>
  </si>
  <si>
    <t xml:space="preserve">En enero se hizo la publicación del plan de gasto público y será modificado cuando sus veces lo necesite ya que en este caso en anual. </t>
  </si>
  <si>
    <t xml:space="preserve">No se ha hecho la publicación de esta información ya que se publicará con los documentos que se anexan a la rendición de cuentas que se tiene programada para el segundo trimestre.  </t>
  </si>
  <si>
    <t xml:space="preserve">En la última semana haciendo el corte del primer trimestre nos hacen envió de la ficha MUSI en la cual da el reporte del avance de la ejecución </t>
  </si>
  <si>
    <t xml:space="preserve">En la última semana haciendo el corte del segundo trimestre nos hacen envió de la ficha MUSI en la cual da el reporte del avance de la ejecución </t>
  </si>
  <si>
    <t xml:space="preserve">El día 29 de abril se hace la publicación de los programas y proyectos que se realizaron en el año pasado, con el fin de mostrar la información de acuerdo al plan de gestión y su ejecución durante el año vencido </t>
  </si>
  <si>
    <t xml:space="preserve">Se hace la publicación correspondiente de los diálogos ciudadanos ya que para hacer esta publicación se tuvo una convocatoria de la comunidad y se tuvo presente las sugerencia y peticiones para el día de la rendición de cuentas. </t>
  </si>
  <si>
    <t xml:space="preserve">Se tiene la informacion actualizada </t>
  </si>
  <si>
    <t xml:space="preserve">Desde el primes trimestre se hizo la publicación actualizada y se modificara anualmente o cuando sus veces lo necesiten. </t>
  </si>
  <si>
    <t xml:space="preserve">Esta información no se modifica se mantiene. </t>
  </si>
  <si>
    <t>http://www.sumapaz.gov.co/transparencia/contratacion/ejecucion_contratos</t>
  </si>
  <si>
    <t>http://www.sumapaz.gov.co/transparencia/contratacion/ejecucion_contratos
SE DEBE COLOCAR LOS MISMOS VINCULOS QUE EN GOBIERNO TOMAR COMO REFERENCIA</t>
  </si>
  <si>
    <t>http://www.sumapaz.gov.co/transparencia/tramites-servicios
https://www.nomasfilas.gov.co/
http://www.suit.gov.co/busqueda?p_p_id=48_INSTANCE_OfZ5urG315tw&amp;_48_INSTANCE_OfZ5urG315tw_iframe_q=secretaria%20de%20gobierno%20bogota&amp;site=tramites&amp;client=FrontEnd_Interno_es&amp;output=xml_no_dtd&amp;proxystylesheet=FrontEnd_Interno_es&amp;sort=date%3AD%3AL%3Ad1&amp;entqrm=0&amp;oe=UTF-8&amp;ie=UTF-8&amp;ud=1&amp;exclude_apps=1&amp;filter=0&amp;getfields=%2A</t>
  </si>
  <si>
    <t xml:space="preserve">No se modifica </t>
  </si>
  <si>
    <t xml:space="preserve">No se modifico este vinculo </t>
  </si>
  <si>
    <t xml:space="preserve">Se modifico el vinculo con el enlace que tiene gobierno. </t>
  </si>
  <si>
    <t xml:space="preserve">no se modificio este vinculo </t>
  </si>
  <si>
    <t xml:space="preserve">no se modifico este vinculo </t>
  </si>
  <si>
    <t>Se actualizan los informes tanto a nivel central como local hasta el mes de marzo de 2018</t>
  </si>
  <si>
    <t>Se actualiza la matriz de autodiagnóstico de Ley 1712 a segundo  trimestre  de 2018</t>
  </si>
  <si>
    <t>SEGUNDO TRIMESTRE DE 2019
ABRIL - JUNIO</t>
  </si>
  <si>
    <t xml:space="preserve">PRIMER TRIMESTRE DE 2019
ENERO - MARZO </t>
  </si>
  <si>
    <t xml:space="preserve">A la fecha se realizó un caso HOLA para actualizar la información de la página web ya que  por arreglos de Web – Master fueron Borrados.  </t>
  </si>
  <si>
    <t xml:space="preserve">No se modifica la página esta sección de la pagina </t>
  </si>
  <si>
    <t xml:space="preserve">Manejo desde Alcaldía mayor </t>
  </si>
  <si>
    <t>Se adjunta el link de arroja el SECOP, ya que con numero de proceso salen las convocatorias publicadas por la Alcaldía Local</t>
  </si>
  <si>
    <t xml:space="preserve">Informe rendición de cuentas Alcaldias Locales
2019 Abr 6
Informe de rendición de cuentas Alcaldía Locales
Rutas rendición de cuentas vigencia 2018
Martes, Abril 2, 2019
Las víctimas en Bogotá nos dan 9 motivos que inspiran
Viernes, Marzo 29, 2019
Instituto Distrital de Gestión de Riesgos y Cambio Climático – IDIGER
Miércoles, Marzo 20, 2019
CONVOCATORIA NO. 001 DE 2019
Miércoles, Marzo 6, 2019
Sistema Distrital de Discapacidad
Martes, Marzo 5, 20
Hábitat te escucha.
Lunes, Marzo 11, 2019
Las víctimas en Bogotá nos dan 9 motivos que inspiran
Viernes, Marzo 29, 2019
Por vez primera más de cien adultos mayores de la localidad de Sumapaz viajarán a Medellín.
Lunes, Abril 1, 2019
CONMEMORACIÓN DEL DÍA COMUNAL SUMAPACEÑO
Viernes, Abril 5, 2019
Políticas Ambientales
Lunes, Marzo 4, 2019
Taller de Apicultura
Lunes, Enero 21, 2019
ABIERTAS LAS INSCRIPCIONES PARA EL CURSO VIRTUAL " CONSTRUCCIÓN PARTICIPATIVA DE POLÍTICAS PÚBLICAS” - IDPAC 2019
Viernes, Febrero 1, 2019
En Sumapaz se está produciendo carne de bovino, de buena calidad
Lunes, Diciembre 17, 2018
</t>
  </si>
  <si>
    <t xml:space="preserve">Taller de Apicultura
2019 Ene 21 - 12:15pm
presentación publica - Juegos Rurales Auras
2019 Ene 27 - 2:00am to 5:00am
Presentaciones publicas de - Juegos Rurales - vereda Peñaliza
2019 Ene 27 - 9:30am to 12:00pm
Recorrido de malla vial en sumapaz en el contrato de año 2018
2019 Ene 28 - 8:30am
Juegos Rurales
2019 Feb 16 - 9:00am to 6:00pm
Evaluación proyecto Día del Campesino
2019 Feb 18 - 10:00am to 1:00pm
Visitas de malla vial
2019 Feb 20 - 6:00am to 6:00pm
Presentación publica ( Adulto mayor y con Discapacidad )
2019 Feb 21 - 9:00am to 11:00am
Presentación publica y actividades ludicas y deportivas. Adulto Mayor y persona con Discapacidad.
2019 Feb 21 - 9:00am to 4:00pm
Evaluación proyecto Día del Campesino
2019 Feb 18 - 10:00am to 1:00pm
Visitas de malla vial
2019 Feb 20 - 6:00am to 6:00pm
Taller de ilustración científica
2019 Mar 1 - 9:00am to 3:00pm
Charla prevención de terremoto
2019 Mar 6 - 10:00am to 1:00pm
Conmemoración de la Mujer Rural Y Campesina
2019 Mar 6 - 2:45pm
Presentación Publica - Escuelas de formación artística
2019 Mar 4 - 9:00am to 2:00pm
Presentación Publica - Escuelas de formación artística
2019 Mar 4 - 10:00am to 2:00pm
Mesa Local de victimas
2019 Mar 13 - 9:00am to 12:00pm
</t>
  </si>
  <si>
    <t>Se actualiza el directorio de contratistas de la Secretaría Distrtial de Gobierno a 2019</t>
  </si>
  <si>
    <t xml:space="preserve">Publicado el Presupuesto de 2019
</t>
  </si>
  <si>
    <t xml:space="preserve"> Es el primer trimestre se realizó Diálogos ciudadanos y rendición de cuentas el día 6 de abril. </t>
  </si>
  <si>
    <t>http://www.sumapaz.gov.co/transparencia/planeacion/participacion-ciudadana/informe-rendicion-cuentas-alcaldias-locales</t>
  </si>
  <si>
    <t>Se actualiza la matriz de autodiagnóstico de Ley 1712 a primer trimestre  de 2019</t>
  </si>
  <si>
    <t>Se actualizan los informes tanto a nivel central como local hasta el mes de marzo de 2019</t>
  </si>
  <si>
    <t>No se modifica</t>
  </si>
  <si>
    <t xml:space="preserve">Se mantienen los cambios realizados en esta sección </t>
  </si>
  <si>
    <t>Manejo desde Alcaldía Mayor</t>
  </si>
  <si>
    <t>No se modifica esta sección de la página</t>
  </si>
  <si>
    <t xml:space="preserve">Por vez primera más de cien adultos mayores de la localidad de Sumapaz viajarán a Medellín.
Lunes, Abril 1, 2019
Rutas rendición de cuentas vigencia 2018
Martes, Abril 2, 2019
CONMEMORACIÓN DEL DÍA COMUNAL SUMAPACEÑO
Viernes, Abril 5, 2019
Informe rendición de cuentas Alcaldias Locales
Sábado, Abril 6, 2019
Adultos, personas mayores, niños y niñas con discapacidad de la localidad de Sumapaz viajaron a Medellín
Lunes, Abril 22, 2019
Adultos, personas mayores, niños y niñas con discapacidad de la localidad de Sumapaz viajaron a Medellín
Miércoles, Abril 24, 2019
Así transcurre el viaje a Medellín de los habitantes de Sumapaz
Jueves, Abril 25, 2019
Recolección de residuos reciclables
Jueves, Abril 25, 2019
Beca INICIATIVAS CULTURALES PARA LA CONVIVENCIA 2019: Experiencias culturales para la convivencia en #ParquesParaTodos
Jueves, Abril 25, 2019
Los habitantes de Sumapaz disfrutan del Parque de Los Pies Descalzos
Viernes, Abril 26, 2019
Se instaló alumbrado público en la escuela de la vereda Santa Rosa Bodegas
Viernes, Abril 26, 2019
Construyendo los retos de la política pública para las familias
Viernes, Abril 26, 2019
Actividad de cierre del proyecto de Realización de Actividades Lúdicas y Recreativas para Adultos Mayores y Personas con Discapacidad
Lunes, Abril 29, 2019
Control de la especie arbustiva Retamo Espinoso
Lunes, Abril 29, 2019
Se abre convocatoria ciudadana para mejorar la seguridad y convivencia en parques de Bogotá
Martes, Abril 30, 2019
Conozca las rutas para la Junta Zonal de Seguridad
Jueves, Mayo 2, 2019
Socialización de la propuesta de formulación del POT en Sumapaz
Viernes, Mayo 3, 2019
Atentos a cierres de convocatorias en mayo
Lunes, Mayo 6, 2019
Diplomado con enfoque de género contrarresta violencia intrafamiliar
Martes, Mayo 7, 2019
Jornada de educación ambiental en la vereda Santo Domingo
Martes, Mayo 7, 2019
Socialización de la Jornada Interlocal de recolección de envases agroquímicos en San Juan, La Unión y vereda Santo Domingo.
Jueves, Mayo 16, 2019
Socialización de la Jornada Interlocal de recolección de envases agroquímicos en Betania
Jueves, Mayo 16, 2019
Socialización de la Jornada Interlocal de recolección de envases agroquímicos en Nueva Granada
Jueves, Mayo 16, 2019
Socialización de la Jornada Interlocal de recolección de envases agroquímicos en Nazareth
Jueves, Mayo 16, 2019
Encuentros mensuales de desarrollo humano con persona mayor
Viernes, Mayo 17, 2019
Integración deportiva y cierre de las Escuelas de Formación Deportivas
Viernes, Mayo 17, 2019
Con obras de bioingeniería, Alcaldía de Sumapaz atiende deslizamientos que afectan carreteras
Martes, Mayo 21, 2019
Comisión Ambiental Local y el Consejo Local de Gestión del Riesgo y Cambio Climático en vereda Las Ánimas
Miércoles, Mayo 22, 2019
Reformulación de la Política Pública de Maternidad y Paternidad temprana
Jueves, Mayo 23, 2019
Jornada de Recolección de envases agroquímicos en la localidad de Sumapaz
Viernes, Mayo 24, 2019
Con equinoterapia, Alcaldía Local de Sumapaz rehabilita niños con discapacidad cognitiva
Martes, Mayo 28, 2019
Jornada de Limpieza y Embellecimiento en Nazareth
Miércoles, Mayo 29, 2019
Jornadas de vacunación de perros y gatos en Sumapaz
Viernes, Mayo 31, 2019
Sesenta personas se graduaron en Diplomado con enfoque de género
Martes, Junio 4, 2019
La emisora DC RADIO regresa recargada con nueva imagen y nueva programación
Jueves, Junio 6, 2019
Convocatoria del proyecto: Implementación de sistemas pecuarios apícolas en la ruralidad de Bogotá
Lunes, Junio 10, 2019
De jóvenes para jóvenes: Bogotá trabaja en la generación de oportunidades
Miércoles, Junio 12, 2019
Alrededor de 1.300 millones de pesos ha entregado la Alcaldía de Sumapaz, en proyecto de subsidio para adultos mayores
Martes, Junio 18, 2019
Jornada de manejo y control de la especie arbustiva Retamo Espinoso
Martes, Junio 18, 2019
Así trabajan los veterinarios en Sumapaz
Martes, Junio 25, 2019
</t>
  </si>
  <si>
    <t xml:space="preserve">Rendición de cuentas vigencia 2018
2019 Abr 6 - 10:00am to 2:00pm
Día del comunal
2019 Abr 7 - 9:30am to 4:15pm
Las víctimas en Bogotá nos dan 9 motivos que inspiran
2019 Abr 9 - 7:00am to 12:00pm
Jornada de manejo y control de la especie arbustiva Retamo Espinoso
2019 Abr 26 - 9:30am to 12:00pm
Junta Zonal de Seguridad
2019 Mayo 6 - 10:00am to 3:00pm
Jornada de vacunación de mascotas
2019 Mayo 8 - 10:00am to 3:00pm
Revisión del POT en Sumapaz
2019 Mayo 16 - 10:00am to 1:00pm
Comisión ambiental local y Consejo local de gestión del riesgo
2019 Mayo 21 - 1:00pm to 3:00pm
Consejo Local de Política Social de Infancia y Adolescencia y Maternidad y Paternidad Temprana
2019 Mayo 22 - 9:00am to 12:00pm
Jornada inter-local de recolección de envases de agroquímicos
2019 Mayo 23 - 7:00am to 6:00pm
Socialización del proyecto Feria Agroambiental
2019 Mayo 24 - 10:00am to 1:00pm
Jornada de vacunación de mascotas
2019 Mayo 29 - 10:00am to 3:30pm
Jornada de implantación de microchip y vacunación contra la rabia
2019 Mayo 30 - 10:00am to 3:30pm
Charla "Educación Ambiental para el Adulto Mayor"
2019 Jun 4 - 11:00am to 2:15pm
Día de la movilidad sostenible
2019 Jun 6 - 7:00am to 6:30pm
Charla "Educación Ambiental para el Adulto Mayor"
2019 Jun 7 - 11:00am to 2:30pm
Conmemoración por los derechos de las mujeres Sumapaceñas
2019 Jun 9 - 10:00am to 3:30pm
Intervención Cultural
2019 Jun 12 - 10:00am to 1:00pm
Charla "Beneficios Ambientales"
2019 Jun 12 - 11:00am to 3:30pm
Charla "Educación Ambiental para el Adulto Mayor"
2019 Jun 13 - 10:00am to 2:00pm
Jornada Control de Retamo Espinoso
2019 Jun 14 - 10:00am to 3:30pm
Charla "Riesgo Sísmico"
2019 Jun 16 - 10:00am to 3:00pm
Consejo Local de Gestión del Riesgo
2019 Jun 17 - 10:00am to 2:00pm
Taller "Elaboración de Biopreparados"
2019 Jun 18 - 10:00am to 3:15pm
Comisión Ambiental Local
2019 Jun 18 - 10:45am to 3:00pm
Jornada de Limpieza y Embellecimiento en La Unión
2019 Jun 19 - 10:00am to 3:45pm
Capacitación "Protección y Bienestar Animal"
2019 Jun 19 - 10:45am to 1:45pm
Jornada de recolección de medicamentos
2019 Jun 21 - 8:00am to 3:00pm
Recorrido Investigativo en la Laguna Andabobos
2019 Jun 26 - 10:00am to 4:00pm
Capacitación "Separación en la Fuente" dirigida al Batallón del Ejército Nacional
2019 Jun 27 - 10:00am to 3:00pm
</t>
  </si>
  <si>
    <t xml:space="preserve">No se modifica  </t>
  </si>
  <si>
    <t>Se mantiene, no se modifica</t>
  </si>
  <si>
    <t>Se mantiene, no se modifica.</t>
  </si>
  <si>
    <t>Publicado el Presupuesto de 2019</t>
  </si>
  <si>
    <t>Cada mes se actualiza la información que envía el contador. Hasta la fecha, se encuentra actualizado</t>
  </si>
  <si>
    <t>Listado de apropiaciones de 2019
Traslado PrepuestaL -  Rsolución 0025 del 18 de enero de 2018</t>
  </si>
  <si>
    <t>Publicados hasta la fecha con periodicidad mensual</t>
  </si>
  <si>
    <t>En enero se hizo la publicación del plan de gasto público y será modificado cuando sus veces lo necesite, ya que en este caso es anual</t>
  </si>
  <si>
    <t>Se publica el informe MUSI correspondiente al segundo trimestre del año 2019</t>
  </si>
  <si>
    <t xml:space="preserve">Durante el periodo no se realizan Diálogos ciudadanos </t>
  </si>
  <si>
    <t xml:space="preserve">Informacion Actualizada </t>
  </si>
  <si>
    <t>No se modifica, se mantiene la información actualizada</t>
  </si>
  <si>
    <t>http://sumapaz.gov.co/transparencia/planeacion/participacion-ciudadana/analisis-la-evaluacion-la-audiencia-publica   http://sumapaz.gov.co/transparencia/planeacion/participacion-ciudadana/formato-la-sistematizacion-las-preguntas-y</t>
  </si>
  <si>
    <t xml:space="preserve">Desde el primer trimestre se hizo la publicación actualizada y se modificará anualmente o cuando sus veces lo necesiten. </t>
  </si>
  <si>
    <t xml:space="preserve">Esta información no se modifica, se mantiene. </t>
  </si>
  <si>
    <t>Se publica en datosabiertos.bogota.gov.co</t>
  </si>
  <si>
    <t>No se modifica este vinculo</t>
  </si>
  <si>
    <t xml:space="preserve">No se modifica este vínculo </t>
  </si>
  <si>
    <t>No se modifica este vínculo</t>
  </si>
  <si>
    <t>Se actualiza la matriz de autodiagnóstico de Ley 1712 a segundo trimestre  de 2019</t>
  </si>
  <si>
    <t>Se actualizan los informes tanto a nivel central como local hasta el mes de junio de 2019</t>
  </si>
  <si>
    <t>CUARTO TRIMESTRE DE 2019
OCTUBRE - DICIEMBRE</t>
  </si>
  <si>
    <t>TERCER TRIMESTRE DE 2019
JULIO - SEPTIEMBRE</t>
  </si>
  <si>
    <t>Se realizan los ajustes correspondientes a la información de la alcaldía local</t>
  </si>
  <si>
    <t>Se mantienen los cambios realizados en esta sección</t>
  </si>
  <si>
    <t>Se da manejo desde Alcaldía Mayor</t>
  </si>
  <si>
    <t>Se publica el periódico local, así como documentos relacionados a un estudio realizado por el colectivo de mujeres de la localidad.</t>
  </si>
  <si>
    <t>Se adjunta el link que arroja el SECOP, ya que con numero de proceso salen las convocatorias publicadas por la Alcaldía Local</t>
  </si>
  <si>
    <t>Sensibilización del Código Nacional de Policía y Convivencia
2019 Jul 3 - 10:00am to 12:30pm
Sensibilización del Código Nacional de Policía y Convivencia
2019 Jul 10 - 10:00am to 12:30pm
Consejo Local de Gestion del Riesgo y Cambio Climatico
2019 Jul 15 - 10:00am to 1:00pm
Sensibilización del Código Nacional de Policía y Convivencia
2019 Jul 17 - 10:00am to 12:30pm
Formulación de la Política Pública Distrtital de Producción y Consumo Sostenible
2019 Jul 26 - 9:00am to 12:30pm
Feria de Servicios
2019 Jul 27 - 9:00am to 3:00pm
Consejo Local de Política Social (CLOPS) de Envejecimiento y Vejez, y Juventud
2019 Jul 31 - 11:00am
Presentación Pública del Día del Campesino y la Campesina
2019 Ago 1 - 9:00am to 12:00pm
Presentación Pública de los Juegos Rurales 2019
2019 Ago 3 - 10:00am to 1:00pm
Día del Espacio Público
2019 Ago 3 - 10:00am to 3:30pm
Presentación Pública de los Juegos Rurales 2019
2019 Ago 3 - 2:30pm to 5:00pm
Concierto Colombia 200 años
2019 Ago 6 - 6:00pm to 11:00pm
Concierto Colombia 200 años
2019 Ago 6 - 6:00pm to 11:00pm
Consejo Local de Protección y Bienestar Animal
2019 Ago 12 - 9:30am to 12:00pm
Comisión Ambiental Local
2019 Ago 14 - 9:00am to 1:00pm
Consejo Local de Política Social (CLOPS) de Envejecimiento y Vejez, y Juventud
2019 Ago 22 - 8:00am to 11:30am
Celebración Día del Campesino y la Campesina
2019 Ago 24 - 9:00am to 11:00pm
Votación elecciones Representantes al Consejo Local de Discapacidad
2019 Ago 31 - 8:00am to 4:30pm
Jornada interveredal - Juegos Rurales 2019
2019 Ago 31 - 9:00am to 2:00pm
Jornada interveredal - Juegos Rurales 2019
2019 Sep 1 - 9:00am to 1:00pm
Reformulación de la Política Pública de Discapacidad para el Distrtito Capital
2019 Sep 3 - 10:00am to 1:00pm
Día de la movilidad sostenible
2019 Sep 5 - 7:00am to 6:30pm
Jornada interveredal - Juegos Rurales 2019
2019 Sep 7 - 9:00am to 1:00pm
Jornada interveredal - Juegos Rurales 2019
2019 Sep 8 - 9:00am to 1:00pm
Conversatorio Derechos Humanos 2019
2019 Sep 21 - 10:00am to 12:00pm
Jornada de Inscripciones Bomberitos en el territorio
2019 Sep 27 - 9:45am to 11:45am
Jornada interveredal - Juegos Rurales 2019
2019 Sep 28 - 9:00am to 8:00pm
Jornada de Bienestar Animal
2019 Sep 28 - 1:00pm to 4:00pm
Jornada interveredal - Juegos Rurales 2019
2019 Sep 29 - 9:00am to 8:00pm</t>
  </si>
  <si>
    <t>Jornada de divulgación del Código Nacional de Policía en Betania
Lunes, Julio 8, 2019
Comisión Ambiental Local en la vereda Las Vegas
Lunes, Julio 8, 2019
Genaldo, el niño a quien la poliomielitis no pudo acabar
Martes, Julio 9, 2019
El barón Von Humboldt llega a la capital
Jueves, Julio 11, 2019
El escritor Andrés Ospina estará en un nuevo Encuentro Distrital de Escrituras Creativas
Jueves, Julio 11, 2019
La Unidad Local de Asistencia Técnica Agropecuaria (ULATA) realiza acompañamiento a los Sumapaceños
Viernes, Julio 12, 2019
Continúa entrega de ayudas técnicas a personas con discapacidad
Lunes, Julio 15, 2019
40 mascotas fueron esterilizadas en la Cuenca del Río Blanco
Lunes, Julio 15, 2019
Abiertas inscripciones para formación en edición comunitaria
Lunes, Julio 15, 2019
Bogotá se convertirá en un lienzo para artistas
Martes, Julio 16, 2019
¡Llegó la hora! Este viernes es el cierre de Bogotá en 100 palabras
Martes, Julio 16, 2019
Convocatoria PEAMA Sumapaz 2020-I
Lunes, Julio 29, 2019
Mujeres de Auras y Santa Rosa escriben historia veredal de Sumapaz
Miércoles, Julio 31, 2019
Presentación pública del Proyecto de Juegos Rurales
Lunes, Agosto 5, 2019
El Festival Crea busca artistas que brillen en su escenario
Lunes, Agosto 5, 2019
Consejo Consultivo de Niños y Niñas y Adolescentes -CCLONNA- en Sumapaz.
Viernes, Agosto 9, 2019
¡Se encuentra abierta la convocatoria de elección de Representantes a los Consejos Locales de Discapacidad!
Viernes, Agosto 9, 2019
¡La vereda Auras ya cuenta con alumbrado público!
Martes, Agosto 13, 2019
III Seminario Internacional Cultura y Arte para la Transformación Social
Martes, Agosto 13, 2019
Comunicado de Prensa - Celebración Día del Campesino y la Campesina 2019
Martes, Agosto 13, 2019
Todo lo que se debe saber sobre Apoyos Concertados
Miércoles, Agosto 14, 2019
Celebración del Día de La Juventud
Miércoles, Agosto 14, 2019
Boletín de prensa - Bogotá elige representantes de las personas con discapacidad ante consejos locales de discapacidad
Jueves, Agosto 15, 2019
Invitación a inscribir espectáculos al programa Cultura en Común
Miércoles, Agosto 21, 2019
Laboratorio de Medios ‘Todo es Radio’
Jueves, Agosto 22, 2019
Con obras de bioingeniería buscan detener erosión de montaña en Tunal Bajo
Viernes, Agosto 23, 2019
Reformulación de la Política Pública Distrital de Discapacidad
Jueves, Agosto 29, 2019
La Alcaldía Local de Sumapaz continúa en la entrega de kits cognitivos a personas con discapacidad de la localidad.
Jueves, Agosto 29, 2019
El DILE de Sumapaz elaborará documento sobre la calidad de la educación en el territorio
Jueves, Agosto 29, 2019
William Kentridge y Philip Miller ofrecerán un concierto cinematográfico
Martes, Septiembre 3, 2019
A finales de octubre concluirán obras de placa huella en la vereda de Palmas, corregimiento de Nazareth.
Lunes, Septiembre 16, 2019
Sumapaz se prepara la celebración del Día Nacional de los Derechos Humanos 2019
Jueves, Septiembre 19, 2019
Jornada de limpieza en el Centro Poblado de Betania.
Lunes, Septiembre 23, 2019
Con éxito se celebró en el Colegio Jaime Garzón el Día de los Derechos Humanos del adulto mayor
Lunes, Septiembre 23, 2019
Taller de Cuidadores de la localidad de Sumapaz
Miércoles, Septiembre 25, 2019</t>
  </si>
  <si>
    <t>Publicada la adición al presupuesto de 2019. Decreto 005 de 2019</t>
  </si>
  <si>
    <t>Publicados hasta septiembre, con periodicidad mensual.</t>
  </si>
  <si>
    <t>Se actualizan los vínculos de Plan de Gestión, Plan de Gasto Público, Plan de Acción.</t>
  </si>
  <si>
    <t>Se agrega a este ítem varios documentos por orden del Nivel Central. Se actualiza esta sección.</t>
  </si>
  <si>
    <t>Se publica el informe MUSI correspondiente al tercer trimestre del año 2019.</t>
  </si>
  <si>
    <t>Se publican los proyectos adelantados por el FDLS</t>
  </si>
  <si>
    <t xml:space="preserve">Se realizan Consejos Locales de Política Social en  la localidad, se actualiza el vínculo. </t>
  </si>
  <si>
    <t>Se redirige esta sección de la página a Secretaría de Gobierno: http://www.gobiernobogota.gov.co/transparencia/control/informes-gestion-evaluacion-auditoria-sdg</t>
  </si>
  <si>
    <t>Se actualiza el vínculo de Planes de mejoramiento.</t>
  </si>
  <si>
    <t>Se redirige esta sección de la página a Secretaría de Gobierno: http://www.gobiernobogota.gov.co/transparencia/control/entes-control-vigilancia-mecanismos-supervision</t>
  </si>
  <si>
    <t>Se actualiza la información de este vínculo. En esta sección se informa lo correspondiente al Proyecto 1334 Mejores Oportunidades para la Población Vulnerable</t>
  </si>
  <si>
    <t>http://sumapaz.gov.co/transparencia/contratacion/ejecucion_contratos</t>
  </si>
  <si>
    <t>Se redirige a link de Secretaría de Gobierno: http://www.gobiernobogota.gov.co/transparencia/contratacion/manual_contrataciones</t>
  </si>
  <si>
    <t>Se mantiene el enlace de gobierno</t>
  </si>
  <si>
    <t>Se actualiza la matriz de autodiagnóstico de Ley 1712 a tercer trimestre de 2019</t>
  </si>
  <si>
    <t>Se actualizan los informes tanto a nivel central como local hasta el mes de septiembre de 2019</t>
  </si>
  <si>
    <t xml:space="preserve">REGISTRO DE PUBLICACIONES
ALCALDIA LOCAL DE SUMAPAZ </t>
  </si>
  <si>
    <r>
      <t xml:space="preserve">Observaciones y evidencias del cambio
</t>
    </r>
    <r>
      <rPr>
        <b/>
        <sz val="14"/>
        <color rgb="FFFF0000"/>
        <rFont val="Calibri"/>
        <family val="2"/>
      </rPr>
      <t xml:space="preserve">Se debe tomar evidencia antes y despues del cambio y guardarlas en un sitio virtual </t>
    </r>
  </si>
  <si>
    <t>Actualizado el cuadro de contratación a 30 de septiembre de 2019. Link: http://sumapaz.gov.co/transparencia/contratacion/ejecucion-contratos/cuadro-contratacion-actualizado-octubre-del-2019</t>
  </si>
  <si>
    <t>Se actualiza la sección de acuerdo con los cambios y actualizaciones del trimestre</t>
  </si>
  <si>
    <t>Durante el trimestre no se realizaron cambios en esta sección de la página</t>
  </si>
  <si>
    <t>Se da manejo desde alcaldía mayor</t>
  </si>
  <si>
    <t>Se publica las versiones No. 68  y 69 del Periódico El Rural</t>
  </si>
  <si>
    <t>Con éxito se cerró el proyecto de Equinoterapia, que benefició a niños con discapacidad cognitiva de los colegios Jaime Garzón y Juan de la Cruz Varela
Miércoles, Octubre 2, 2019
Celebración de la Semana de Protección y Bienestar Animal en la localidad de Sumapaz
Miércoles, Octubre 2, 2019
Salchichón y bocadillo:el fiambre de los sumapaceños
Jueves, Octubre 3, 2019
Simulacro de Evacuación en Sumapaz: Betania y Nueva Granada se sumaron a esta actividad que salva vidas
Lunes, Octubre 7, 2019
En Nazareth se desarrolló la jornada de Bomberitos en el Territorio
Martes, Octubre 8, 2019
Consejo Local de Mujeres de Sumapaz y Política Pública de Mujer y Equidad de Género.
Jueves, Octubre 10, 2019
Todo lo que necesitas saber para participar del Festival de Música Campesina Sumapaz Suena + 2019
Viernes, Octubre 11, 2019
En Sumapaz se desarrolla el proyecto avícola 'gallinas felices'
Lunes, Octubre 14, 2019
Resolución de Baja de un vehículo y Aviso de Convocatoria Pública
Viernes, Octubre 18, 2019
Campaña "Pisa el freno"
Martes, Octubre 22, 2019
Proteger el águila del páramo
Martes, Octubre 22, 2019
October Big Day 2019 en Sumapaz
Jueves, Octubre 24, 2019
Las medidas buscan garantizar la movilidad de los votantes este 27 de octubre
Viernes, Octubre 25, 2019
Jornada de control de la especie arbustiva ´Retamo espinoso´
Viernes, Octubre 25, 2019
La New Holland ya está trabajando en atención de emergencias viales
Lunes, Octubre 28, 2019
La Alcaldía Local De Sumapaz comprometida con el ambiente
Lunes, Octubre 28, 2019
Así quedó conformada la nueva Junta Administradora Local de Sumapaz
Jueves, Octubre 31, 2019
Atención de emergencia de Saneamiento Básico en Nazareth
Martes, Noviembre 5, 2019
¡Entrega de documentos para la llegada de la dulce navidad!
Jueves, Noviembre 7, 2019
Personera de Bogotá acompañó al Consejo Local de Niños, Niñas y Adolescentes de Sumapaz
Viernes, Noviembre 8, 2019
Personería Distrital y Alcaldía Local de Sumapaz realizaron jornada de plantatón en Sumapaz
Viernes, Noviembre 8, 2019
Jornada de Esterilización canina y felina
Viernes, Noviembre 8, 2019
En la cuenca del Río Blanco fueron instalados 4 Pet CAR
Miércoles, Noviembre 13, 2019
Programación de la XIX Feria Agroambiental Sumapaz 2019
Miércoles, Noviembre 13, 2019
En vivero de Sumapaz plantan hortalizas y tubérculos para contribuir a la seguridad alimentaria
Jueves, Noviembre 14, 2019
80 personas con discapacidad de Sumapaz, viajaron a Cartagena.
Lunes, Noviembre 18, 2019
Placa Huella en la vereda Lagunitas
Martes, Noviembre 19, 2019
Cancelada la Rendición de Cuentas del sector Movilidad en Betania
Miércoles, Noviembre 20, 2019
Cien adultos mayores de la localidad de Sumapaz ya están en Cartagena
Lunes, Noviembre 25, 2019
Fue un honor trabajar por Bogotá
Lunes, Noviembre 25, 2019
Se agota el plazo para inscripciones de Sonrisas en Navidad
Miércoles, Noviembre 27, 2019
Concurso de Pesebres y Arbolito Navideño en materiales reciclables
Miércoles, Diciembre 4, 2019
Integración de las Escuelas de Formación Deportivas 2019
Jueves, Diciembre 5, 2019
Campesinos de Sumapaz aprendieron sobre doma racional y herrería en taller dictado por la alcaldía local
Jueves, Diciembre 5, 2019
Estas son las fechas para Sonrisas en Navidad 2019
Lunes, Diciembre 9, 2019
10° Gala de Exaltación y Reconocimiento a Persona con Discapacidad
Miércoles, Diciembre 11, 2019
Premio de Innovación en Salud para la SUBRED SUR
Jueves, Diciembre 12, 2019
Así se llevó a cabo la XIX Feria Agroambiental 2019
Jueves, Diciembre 12, 2019
Asiste a la presentación Pública del proyecto Sonrisas en Navidad 2019
Jueves, Diciembre 12, 2019
Rutas Sonrisas en Navidad 2019
Lunes, Diciembre 16, 2019
El día que Norberto vio llegar la luz a su casa
Jueves, Diciembre 26, 2019
Información importante: Entrega de regalos 'Sonrisas en Navidad' 2019
Jueves, Diciembre 26, 2019
Este año Sonrisas en Navidad llegó cargado de regalos a Sumapaz
Jueves, Diciembre 26, 2019
Sumapaz recibirá regalías por más de 73 mil millones de pesos
Lunes, Enero 6, 2020</t>
  </si>
  <si>
    <t>Simulacro Distrital de Evacuación
2019 Oct 2 - 10:00am to 1:00pm
Bomberitos en el territorio
2019 Oct 5 - 9:00am to 12:00pm
Consejo Local de Mujeres de Sumapaz
2019 Oct 9 - 10:00am to 12:30pm
CLOPS Política Pública de Mujer y Equidad de Género
2019 Oct 9 - 2:00pm to 4:00pm
Festival de Música Campesina Sumapaz Suena + 2019.
2019 Oct 19 - 9:00am to 7:00pm
Jornada de cuidado, salud y discapacidad
2019 Oct 29 - 8:00am to 4:00pm
Punto de atención al ciudadano por Promoambiental
2019 Oct 29 - 9:00am to 3:00pm
Socialización y avance del estudio sobre el impacto de los residuos agroquímicos en la salud humana
2019 Nov 2 - 10:30am to 3:00pm
Inscripciones finales Proyecto Persona Mayor y Discapacidad
2019 Nov 7 - 9:00am to 4:00pm
Inscripciones finales Proyecto Persona Mayor y Discapacidad
2019 Nov 8 - 9:30am to 4:00pm
Jornada de esterilización canina y felina
2019 Nov 16 - 8:30am to 3:00pm
Jornada interlocal de recolección de envases de agroquímicos
2019 Nov 25 - 7:00am to 4:00pm
Fue un honor trabajar por Bogotá
2019 Nov 26 - 7:30am to 12:00pm
Curso de Herrería para equinos y doma racional
2019 Nov 29 - 9:00am to 4:00pm
CLOPS Seguridad, convivencia y justicia, Educación ambiental, Prevención al consumo de sustancias psicoactivas
2019 Nov 29 - 9:00am to 12:00pm
Foro No Violencia contra la mujer
2019 Nov 29 - 10:00am to 12:30pm
Curso de Herrería para equinos y doma racional
2019 Nov 30 - 9:00am to 4:00pm
Capacitación sobre manejo y aprovechamiento de residuos sólidos porcícolas
2019 Dic 2 - 10:00am to 12:00pm
Capacitación sobre manejo y aprovechamiento de residuos sólidos porcícolas
2019 Dic 3 - 10:00am to 12:00pm
XIX Feria Agroambiental Sumapaz
2019 2019 Dic 6 - 9:30am to 2019 Dic 8 - 6:00pm
Fecha límite de inscripción para Sonrisas en Navidad
2019 Dic 10 - 12:00pm
Presentación Pública de Sonrisas en Navidad 2019
2019 Dic 13 - 10:00am to 1:00pm
Sonrisas en Navidad 2019
2019 Dic 17 - 9:00am to 12:30pm
Sonrisas en Navidad 2019
2019 Dic 18 - 9:00am to 12:30pm
Sonrisas en Navidad 2019
2019 Dic 18 - 2:00pm to 5:00pm
Sonrisas en Navidad 2019
2019 Dic 19 - 9:00am to 3:00pm
Sonrisas en Navidad 2019
2019 Dic 20 - 3:00pm to 8:00pm</t>
  </si>
  <si>
    <t>No se modifica esta sección en la página</t>
  </si>
  <si>
    <t>Se da manejo desde gobierno</t>
  </si>
  <si>
    <t>Se redirige a la página web de la Secretría Distrital de Gobierno</t>
  </si>
  <si>
    <t>En el mes de noviembre se realizó la actualización del Plan Anual de Adquisiciones</t>
  </si>
  <si>
    <t>Se agrega el Plan Anual de Adquisiones actualizado</t>
  </si>
  <si>
    <t>Durante el trimestre no se realizan cambios en esta sección de la página</t>
  </si>
  <si>
    <t>No se modifica, se mantiene la información.</t>
  </si>
  <si>
    <t>Se incluye el cuadro en formato MS EXCEL el control de los planes de mejoramiento expedidos por la Contraloría en el mes de diciembre.</t>
  </si>
  <si>
    <t>Se actualiza esta sección incluyendo la información correspondiente al Proyecto 1334 Mejores Oportunidades para Población Vulnerable, y se incluye a su vez la información sobre la 10° Gala de Exaltación y Reconocimiento a Persona con Discapacidad</t>
  </si>
  <si>
    <t>Se redirige a link de Secretaría de Gobierno: http://www.gobiernobogota.gov.co/transparencia/control/defensa-judicial</t>
  </si>
  <si>
    <t>Actualizado el cuadro de contratación al 31 de diciembre 2019. Link: http://www.sumapaz.gov.co/transparencia/contratacion/ejecucion_contratos</t>
  </si>
  <si>
    <t>No se modifica. Se mantiene la información actualizada.</t>
  </si>
  <si>
    <t>Se redirige a la página web de la Secretaría Distrital de Gobierno: http://www.gobiernobogota.gov.co/transparencia/tramites-servicios</t>
  </si>
  <si>
    <t>Se redirige a la página web de la Secretaría Distrital de Gobierno</t>
  </si>
  <si>
    <t>Se redirige a la página web de la Secretaría Distrital de Gobierno:  http://www.gobiernobogota.gov.co/transparencia/instrumentos-gestion-informacion-publica/relacionados-la-informacion/102-registro</t>
  </si>
  <si>
    <t>Se mantiene el enlace que redirige a la página Distrital de Gobierno: http://www.gobiernobogota.gov.co/node/28</t>
  </si>
  <si>
    <t>No se modifica el vínculo. Se redirige a la págiina web de la Secretaría Distrital de Gobierno: http://www.gobiernobogota.gov.co/transparencia/instrumentos-gestion-informacion-publica/gesti%C3%B3n-documental/105-programa-gesti%C3%B3n</t>
  </si>
  <si>
    <t>Se actualiza la matriz de autodiagnóstico de Ley 1712 a cuarto trimestre de 2019</t>
  </si>
  <si>
    <t xml:space="preserve">No se modifica el vínculo.  </t>
  </si>
  <si>
    <t>Se redirige a la página web de la Secretaría Distrital de Gobierno: http://www.gobiernobogota.gov.co/content/mecanismos-presentar-quejas-y-reclamos</t>
  </si>
  <si>
    <t>Se actualizan los informes tanto a nivel central como local hasta el mes de diciembre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</si>
</sst>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rgb="FF000000"/>
      <name val="Calibri"/>
      <family val="2"/>
      <charset val="1"/>
    </font>
    <font>
      <u/>
      <sz val="11"/>
      <color theme="10"/>
      <name val="Calibri"/>
      <family val="2"/>
      <charset val="1"/>
    </font>
    <font>
      <sz val="11"/>
      <color rgb="FF000000"/>
      <name val="Calibri"/>
      <family val="2"/>
      <charset val="1"/>
    </font>
    <font>
      <sz val="12"/>
      <color rgb="FF000000"/>
      <name val="Calibri"/>
      <family val="2"/>
    </font>
    <font>
      <b/>
      <sz val="12"/>
      <color rgb="FF000000"/>
      <name val="Calibri"/>
      <family val="2"/>
    </font>
    <font>
      <u/>
      <sz val="12"/>
      <color theme="10"/>
      <name val="Calibri"/>
      <family val="2"/>
    </font>
    <font>
      <sz val="12"/>
      <color theme="1"/>
      <name val="Calibri"/>
      <family val="2"/>
    </font>
    <font>
      <b/>
      <sz val="12"/>
      <color theme="1"/>
      <name val="Calibri"/>
      <family val="2"/>
    </font>
    <font>
      <sz val="12"/>
      <color theme="0"/>
      <name val="Calibri"/>
      <family val="2"/>
    </font>
    <font>
      <sz val="12"/>
      <name val="Calibri"/>
      <family val="2"/>
    </font>
    <font>
      <b/>
      <sz val="16"/>
      <name val="Calibri"/>
      <family val="2"/>
    </font>
    <font>
      <b/>
      <sz val="20"/>
      <color theme="0"/>
      <name val="Calibri"/>
      <family val="2"/>
    </font>
    <font>
      <b/>
      <sz val="14"/>
      <color rgb="FF000000"/>
      <name val="Calibri"/>
      <family val="2"/>
    </font>
    <font>
      <b/>
      <sz val="28"/>
      <color theme="0"/>
      <name val="Calibri"/>
      <family val="2"/>
    </font>
    <font>
      <sz val="14"/>
      <color rgb="FF000000"/>
      <name val="Calibri"/>
      <family val="2"/>
    </font>
    <font>
      <b/>
      <sz val="14"/>
      <color rgb="FFFF0000"/>
      <name val="Calibri"/>
      <family val="2"/>
    </font>
    <font>
      <sz val="12"/>
      <color rgb="FF000000"/>
      <name val="Calibri"/>
      <family val="2"/>
      <charset val="1"/>
    </font>
  </fonts>
  <fills count="15">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39997558519241921"/>
        <bgColor rgb="FFC6D9F0"/>
      </patternFill>
    </fill>
    <fill>
      <patternFill patternType="solid">
        <fgColor theme="4" tint="0.59999389629810485"/>
        <bgColor rgb="FFC6D9F0"/>
      </patternFill>
    </fill>
  </fills>
  <borders count="22">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style="thin">
        <color rgb="FF000000"/>
      </left>
      <right style="thin">
        <color rgb="FF000000"/>
      </right>
      <top style="thin">
        <color rgb="FF000000"/>
      </top>
      <bottom/>
      <diagonal/>
    </border>
  </borders>
  <cellStyleXfs count="3">
    <xf numFmtId="0" fontId="0" fillId="0" borderId="0"/>
    <xf numFmtId="0" fontId="1" fillId="0" borderId="0" applyNumberFormat="0" applyFill="0" applyBorder="0" applyAlignment="0" applyProtection="0">
      <alignment vertical="top"/>
      <protection locked="0"/>
    </xf>
    <xf numFmtId="9" fontId="2" fillId="0" borderId="0" applyFont="0" applyFill="0" applyBorder="0" applyAlignment="0" applyProtection="0"/>
  </cellStyleXfs>
  <cellXfs count="159">
    <xf numFmtId="0" fontId="0" fillId="0" borderId="0" xfId="0"/>
    <xf numFmtId="0" fontId="3"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6" borderId="5" xfId="1" applyFont="1" applyFill="1" applyBorder="1" applyAlignment="1" applyProtection="1">
      <alignment horizontal="center" vertical="center" wrapText="1"/>
    </xf>
    <xf numFmtId="0" fontId="3" fillId="12" borderId="5"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13" borderId="21" xfId="0" applyFont="1" applyFill="1" applyBorder="1" applyAlignment="1">
      <alignment horizontal="center" vertical="center" wrapText="1"/>
    </xf>
    <xf numFmtId="0" fontId="3" fillId="0" borderId="3"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5" fillId="0" borderId="3" xfId="1" applyFont="1" applyFill="1" applyBorder="1" applyAlignment="1" applyProtection="1">
      <alignment horizontal="center" vertical="center" wrapText="1"/>
    </xf>
    <xf numFmtId="0" fontId="3" fillId="12"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5" borderId="3" xfId="0"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0" fontId="5" fillId="0" borderId="6" xfId="1" applyFont="1" applyFill="1" applyBorder="1" applyAlignment="1" applyProtection="1">
      <alignment horizontal="center" vertical="center" wrapText="1"/>
    </xf>
    <xf numFmtId="0" fontId="6" fillId="8" borderId="3"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5" fillId="6" borderId="3" xfId="1" applyFont="1" applyFill="1" applyBorder="1" applyAlignment="1" applyProtection="1">
      <alignment horizontal="center" vertical="center" wrapText="1"/>
    </xf>
    <xf numFmtId="0" fontId="5" fillId="6" borderId="6" xfId="1" applyFont="1" applyFill="1" applyBorder="1" applyAlignment="1" applyProtection="1">
      <alignment horizontal="center" vertical="center" wrapText="1"/>
    </xf>
    <xf numFmtId="0" fontId="5" fillId="6" borderId="8" xfId="1" applyFont="1" applyFill="1" applyBorder="1" applyAlignment="1" applyProtection="1">
      <alignment horizontal="center" vertical="center" wrapText="1"/>
    </xf>
    <xf numFmtId="0" fontId="3" fillId="12" borderId="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12" borderId="8"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5" borderId="8" xfId="0" applyFont="1" applyFill="1" applyBorder="1" applyAlignment="1">
      <alignment horizontal="center" vertical="center" wrapText="1"/>
    </xf>
    <xf numFmtId="49" fontId="3" fillId="7" borderId="3" xfId="0" applyNumberFormat="1" applyFont="1" applyFill="1" applyBorder="1" applyAlignment="1">
      <alignment horizontal="center" vertical="center" wrapText="1"/>
    </xf>
    <xf numFmtId="0" fontId="3" fillId="7" borderId="3" xfId="0" applyFont="1" applyFill="1" applyBorder="1" applyAlignment="1">
      <alignment horizontal="center" vertical="center" wrapText="1"/>
    </xf>
    <xf numFmtId="0" fontId="9" fillId="0" borderId="3" xfId="1" applyFont="1" applyFill="1" applyBorder="1" applyAlignment="1" applyProtection="1">
      <alignment horizontal="center" vertical="center" wrapText="1"/>
    </xf>
    <xf numFmtId="0" fontId="5" fillId="12" borderId="3" xfId="1" applyFont="1" applyFill="1" applyBorder="1" applyAlignment="1" applyProtection="1">
      <alignment horizontal="center" vertical="center" wrapText="1"/>
    </xf>
    <xf numFmtId="0" fontId="5" fillId="3" borderId="3" xfId="1" applyFont="1" applyFill="1" applyBorder="1" applyAlignment="1" applyProtection="1">
      <alignment horizontal="center" vertical="center" wrapText="1"/>
    </xf>
    <xf numFmtId="0" fontId="5" fillId="5" borderId="3" xfId="1" applyFont="1" applyFill="1" applyBorder="1" applyAlignment="1" applyProtection="1">
      <alignment horizontal="center" vertical="center" wrapText="1"/>
    </xf>
    <xf numFmtId="0" fontId="9" fillId="5" borderId="3" xfId="1" applyFont="1" applyFill="1" applyBorder="1" applyAlignment="1" applyProtection="1">
      <alignment horizontal="center" vertical="center" wrapText="1"/>
    </xf>
    <xf numFmtId="0" fontId="3" fillId="0" borderId="3" xfId="0" applyFont="1" applyBorder="1" applyAlignment="1">
      <alignment horizontal="center" vertical="center" wrapText="1"/>
    </xf>
    <xf numFmtId="0" fontId="5" fillId="0" borderId="3" xfId="1" applyFont="1" applyBorder="1" applyAlignment="1" applyProtection="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0" borderId="8" xfId="1" applyFont="1" applyBorder="1" applyAlignment="1" applyProtection="1">
      <alignment horizontal="center" vertical="center" wrapText="1"/>
    </xf>
    <xf numFmtId="0" fontId="5" fillId="0" borderId="8" xfId="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9" fontId="3" fillId="0" borderId="11" xfId="2" applyFont="1" applyFill="1" applyBorder="1" applyAlignment="1">
      <alignment horizontal="center" vertical="center" wrapText="1"/>
    </xf>
    <xf numFmtId="9" fontId="3" fillId="0" borderId="0" xfId="2" applyFont="1" applyFill="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9" fontId="3" fillId="0" borderId="14" xfId="2"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4" fillId="0" borderId="0" xfId="0" applyFont="1" applyFill="1" applyAlignment="1">
      <alignment horizontal="center" vertical="center" wrapText="1"/>
    </xf>
    <xf numFmtId="0" fontId="12" fillId="12" borderId="3"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2" fillId="6" borderId="17"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16"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2" fillId="12" borderId="5"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6" fillId="12" borderId="0" xfId="0" applyFont="1" applyFill="1" applyAlignment="1">
      <alignment horizontal="center" vertical="center"/>
    </xf>
    <xf numFmtId="0" fontId="3" fillId="5" borderId="6"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14" borderId="21" xfId="0" applyFont="1" applyFill="1" applyBorder="1" applyAlignment="1">
      <alignment horizontal="center" vertical="center" wrapText="1"/>
    </xf>
    <xf numFmtId="0" fontId="6" fillId="5" borderId="3" xfId="1" applyFont="1" applyFill="1" applyBorder="1" applyAlignment="1" applyProtection="1">
      <alignment horizontal="center" vertical="center" wrapText="1"/>
    </xf>
    <xf numFmtId="0" fontId="3" fillId="12" borderId="3" xfId="0" applyFont="1" applyFill="1" applyBorder="1" applyAlignment="1">
      <alignment horizontal="center" vertical="center" wrapText="1"/>
    </xf>
    <xf numFmtId="0" fontId="3" fillId="12" borderId="6" xfId="0" applyFont="1" applyFill="1" applyBorder="1" applyAlignment="1">
      <alignment horizontal="center" vertical="center" wrapText="1"/>
    </xf>
    <xf numFmtId="0" fontId="3" fillId="12"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12" borderId="8" xfId="0" applyFont="1" applyFill="1" applyBorder="1" applyAlignment="1">
      <alignment horizontal="center" vertical="center" wrapText="1"/>
    </xf>
    <xf numFmtId="0" fontId="13" fillId="9" borderId="3" xfId="0" applyFont="1" applyFill="1" applyBorder="1" applyAlignment="1">
      <alignment horizontal="center" vertical="center" wrapText="1"/>
    </xf>
    <xf numFmtId="0" fontId="10" fillId="10" borderId="3"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5" fillId="12" borderId="3" xfId="1" applyFont="1" applyFill="1" applyBorder="1" applyAlignment="1" applyProtection="1">
      <alignment horizontal="center" vertical="center" wrapText="1"/>
    </xf>
    <xf numFmtId="0" fontId="3" fillId="5" borderId="3" xfId="0" applyFont="1" applyFill="1" applyBorder="1" applyAlignment="1">
      <alignment horizontal="center" vertical="center" wrapText="1"/>
    </xf>
    <xf numFmtId="0" fontId="5" fillId="5" borderId="6" xfId="1" applyFont="1" applyFill="1" applyBorder="1" applyAlignment="1" applyProtection="1">
      <alignment horizontal="center" vertical="center" wrapText="1"/>
    </xf>
    <xf numFmtId="0" fontId="5" fillId="5" borderId="8" xfId="1" applyFont="1" applyFill="1" applyBorder="1" applyAlignment="1" applyProtection="1">
      <alignment horizontal="center" vertical="center" wrapText="1"/>
    </xf>
    <xf numFmtId="0" fontId="5" fillId="5" borderId="5" xfId="1" applyFont="1" applyFill="1" applyBorder="1" applyAlignment="1" applyProtection="1">
      <alignment horizontal="center" vertical="center" wrapText="1"/>
    </xf>
    <xf numFmtId="0" fontId="3" fillId="3" borderId="6"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5" fillId="3" borderId="6" xfId="1" applyFont="1" applyFill="1" applyBorder="1" applyAlignment="1" applyProtection="1">
      <alignment horizontal="center" vertical="center" wrapText="1"/>
    </xf>
    <xf numFmtId="0" fontId="5" fillId="3" borderId="8" xfId="1" applyFont="1" applyFill="1" applyBorder="1" applyAlignment="1" applyProtection="1">
      <alignment horizontal="center" vertical="center" wrapText="1"/>
    </xf>
    <xf numFmtId="0" fontId="5" fillId="3" borderId="5" xfId="1" applyFont="1" applyFill="1" applyBorder="1" applyAlignment="1" applyProtection="1">
      <alignment horizontal="center" vertical="center" wrapText="1"/>
    </xf>
    <xf numFmtId="0" fontId="3" fillId="0" borderId="8"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5" fillId="12" borderId="6" xfId="1" applyFont="1" applyFill="1" applyBorder="1" applyAlignment="1" applyProtection="1">
      <alignment horizontal="center" vertical="center" wrapText="1"/>
    </xf>
    <xf numFmtId="0" fontId="5" fillId="12" borderId="8" xfId="1" applyFont="1" applyFill="1" applyBorder="1" applyAlignment="1" applyProtection="1">
      <alignment horizontal="center" vertical="center" wrapText="1"/>
    </xf>
    <xf numFmtId="0" fontId="5" fillId="12" borderId="5" xfId="1" applyFont="1" applyFill="1" applyBorder="1" applyAlignment="1" applyProtection="1">
      <alignment horizontal="center" vertical="center" wrapText="1"/>
    </xf>
    <xf numFmtId="0" fontId="3" fillId="0" borderId="6" xfId="0" applyFont="1" applyBorder="1" applyAlignment="1">
      <alignment horizontal="center" vertical="center" wrapText="1"/>
    </xf>
    <xf numFmtId="0" fontId="3" fillId="7" borderId="6"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5" fillId="6" borderId="6" xfId="1" applyFont="1" applyFill="1" applyBorder="1" applyAlignment="1" applyProtection="1">
      <alignment horizontal="center" vertical="center" wrapText="1"/>
    </xf>
    <xf numFmtId="0" fontId="3" fillId="6" borderId="8"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5" fillId="0" borderId="6" xfId="1" applyFont="1" applyFill="1" applyBorder="1" applyAlignment="1" applyProtection="1">
      <alignment horizontal="center" vertical="center" wrapText="1"/>
    </xf>
    <xf numFmtId="0" fontId="4" fillId="7" borderId="6" xfId="0" applyFont="1" applyFill="1" applyBorder="1" applyAlignment="1">
      <alignment horizontal="center" vertical="center" wrapText="1"/>
    </xf>
    <xf numFmtId="0" fontId="5" fillId="7" borderId="6" xfId="1" applyFont="1" applyFill="1" applyBorder="1" applyAlignment="1" applyProtection="1">
      <alignment horizontal="center" vertical="center" wrapText="1"/>
    </xf>
    <xf numFmtId="0" fontId="5" fillId="6" borderId="8" xfId="1" applyFont="1" applyFill="1" applyBorder="1" applyAlignment="1" applyProtection="1">
      <alignment horizontal="center" vertical="center" wrapText="1"/>
    </xf>
    <xf numFmtId="0" fontId="5" fillId="6" borderId="5" xfId="1" applyFont="1" applyFill="1" applyBorder="1" applyAlignment="1" applyProtection="1">
      <alignment horizontal="center" vertical="center" wrapText="1"/>
    </xf>
    <xf numFmtId="0" fontId="5" fillId="6" borderId="16" xfId="1" applyFont="1" applyFill="1" applyBorder="1" applyAlignment="1" applyProtection="1">
      <alignment horizontal="center" vertical="center" wrapText="1"/>
    </xf>
    <xf numFmtId="0" fontId="3" fillId="6" borderId="16"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5" fillId="0" borderId="20" xfId="1" applyFont="1" applyFill="1" applyBorder="1" applyAlignment="1" applyProtection="1">
      <alignment horizontal="center" vertical="center" wrapText="1"/>
    </xf>
    <xf numFmtId="0" fontId="3" fillId="0" borderId="18" xfId="0" applyFont="1" applyBorder="1" applyAlignment="1">
      <alignment horizontal="center" vertical="center" wrapText="1"/>
    </xf>
    <xf numFmtId="0" fontId="5" fillId="0" borderId="8" xfId="1" applyFont="1" applyFill="1" applyBorder="1" applyAlignment="1" applyProtection="1">
      <alignment horizontal="center" vertical="center" wrapText="1"/>
    </xf>
    <xf numFmtId="0" fontId="5" fillId="0" borderId="5" xfId="1" applyFont="1" applyFill="1" applyBorder="1" applyAlignment="1" applyProtection="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9" fillId="0" borderId="6" xfId="1" applyFont="1" applyFill="1" applyBorder="1" applyAlignment="1" applyProtection="1">
      <alignment horizontal="center" vertical="center" wrapText="1"/>
    </xf>
    <xf numFmtId="0" fontId="9" fillId="0" borderId="8" xfId="1" applyFont="1" applyFill="1" applyBorder="1" applyAlignment="1" applyProtection="1">
      <alignment horizontal="center" vertical="center" wrapText="1"/>
    </xf>
    <xf numFmtId="0" fontId="9" fillId="0" borderId="5" xfId="1" applyFont="1" applyFill="1" applyBorder="1" applyAlignment="1" applyProtection="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9" xfId="0" applyFont="1" applyFill="1" applyBorder="1" applyAlignment="1">
      <alignment horizontal="center" vertical="center" wrapText="1"/>
    </xf>
    <xf numFmtId="49" fontId="3" fillId="7" borderId="6" xfId="0" applyNumberFormat="1" applyFont="1" applyFill="1" applyBorder="1" applyAlignment="1">
      <alignment horizontal="center" vertical="center" wrapText="1"/>
    </xf>
    <xf numFmtId="49" fontId="3" fillId="7" borderId="8" xfId="0" applyNumberFormat="1" applyFont="1" applyFill="1" applyBorder="1" applyAlignment="1">
      <alignment horizontal="center" vertical="center" wrapText="1"/>
    </xf>
    <xf numFmtId="49" fontId="3" fillId="7" borderId="5"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16"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1" fillId="11" borderId="3"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2" fillId="12" borderId="4" xfId="0" applyFont="1" applyFill="1" applyBorder="1" applyAlignment="1">
      <alignment horizontal="center" vertical="center" wrapText="1"/>
    </xf>
    <xf numFmtId="0" fontId="12" fillId="12" borderId="15" xfId="0" applyFont="1" applyFill="1" applyBorder="1" applyAlignment="1">
      <alignment horizontal="center" vertical="center" wrapText="1"/>
    </xf>
    <xf numFmtId="0" fontId="12" fillId="12" borderId="16"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15" xfId="0" applyFont="1" applyFill="1" applyBorder="1" applyAlignment="1">
      <alignment horizontal="center" vertical="center" wrapText="1"/>
    </xf>
    <xf numFmtId="0" fontId="12" fillId="5" borderId="16" xfId="0" applyFont="1" applyFill="1" applyBorder="1" applyAlignment="1">
      <alignment horizontal="center" vertical="center" wrapText="1"/>
    </xf>
  </cellXfs>
  <cellStyles count="3">
    <cellStyle name="Hipervínculo" xfId="1" builtinId="8"/>
    <cellStyle name="Normal" xfId="0" builtinId="0"/>
    <cellStyle name="Porcentaje" xfId="2" builtinId="5"/>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2400"/>
            </a:pPr>
            <a:r>
              <a:rPr lang="es-CO" sz="2400"/>
              <a:t>Porcentaje de cumplimiento Ley 1712 Nivel Central </a:t>
            </a:r>
          </a:p>
        </c:rich>
      </c:tx>
      <c:overlay val="0"/>
    </c:title>
    <c:autoTitleDeleted val="0"/>
    <c:plotArea>
      <c:layout>
        <c:manualLayout>
          <c:layoutTarget val="inner"/>
          <c:xMode val="edge"/>
          <c:yMode val="edge"/>
          <c:x val="0.13011098168668331"/>
          <c:y val="8.3665335145912317E-2"/>
          <c:w val="0.56234184723485381"/>
          <c:h val="0.85807533715739626"/>
        </c:manualLayout>
      </c:layout>
      <c:pieChart>
        <c:varyColors val="1"/>
        <c:ser>
          <c:idx val="0"/>
          <c:order val="0"/>
          <c:dLbls>
            <c:spPr>
              <a:noFill/>
              <a:ln>
                <a:noFill/>
              </a:ln>
              <a:effectLst/>
            </c:spPr>
            <c:txPr>
              <a:bodyPr/>
              <a:lstStyle/>
              <a:p>
                <a:pPr>
                  <a:defRPr sz="1800" b="1"/>
                </a:pPr>
                <a:endParaRPr lang="es-CO"/>
              </a:p>
            </c:txPr>
            <c:showLegendKey val="0"/>
            <c:showVal val="0"/>
            <c:showCatName val="0"/>
            <c:showSerName val="0"/>
            <c:showPercent val="1"/>
            <c:showBubbleSize val="0"/>
            <c:showLeaderLines val="1"/>
            <c:extLst>
              <c:ext xmlns:c15="http://schemas.microsoft.com/office/drawing/2012/chart" uri="{CE6537A1-D6FC-4f65-9D91-7224C49458BB}"/>
            </c:extLst>
          </c:dLbls>
          <c:cat>
            <c:strRef>
              <c:f>'NIVEL CENTRAL'!$B$182:$B$183</c:f>
              <c:strCache>
                <c:ptCount val="2"/>
                <c:pt idx="0">
                  <c:v>criterios cumplidos</c:v>
                </c:pt>
                <c:pt idx="1">
                  <c:v>criterios por cumplir</c:v>
                </c:pt>
              </c:strCache>
            </c:strRef>
          </c:cat>
          <c:val>
            <c:numRef>
              <c:f>'NIVEL CENTRAL'!$C$182:$C$183</c:f>
              <c:numCache>
                <c:formatCode>General</c:formatCode>
                <c:ptCount val="2"/>
                <c:pt idx="0">
                  <c:v>133</c:v>
                </c:pt>
                <c:pt idx="1">
                  <c:v>3</c:v>
                </c:pt>
              </c:numCache>
            </c:numRef>
          </c:val>
          <c:extLst>
            <c:ext xmlns:c16="http://schemas.microsoft.com/office/drawing/2014/chart" uri="{C3380CC4-5D6E-409C-BE32-E72D297353CC}">
              <c16:uniqueId val="{00000000-C17F-48F2-9372-109A0B59892F}"/>
            </c:ext>
          </c:extLst>
        </c:ser>
        <c:dLbls>
          <c:showLegendKey val="0"/>
          <c:showVal val="0"/>
          <c:showCatName val="0"/>
          <c:showSerName val="0"/>
          <c:showPercent val="1"/>
          <c:showBubbleSize val="0"/>
          <c:showLeaderLines val="1"/>
        </c:dLbls>
        <c:firstSliceAng val="0"/>
      </c:pieChart>
    </c:plotArea>
    <c:legend>
      <c:legendPos val="r"/>
      <c:overlay val="0"/>
      <c:txPr>
        <a:bodyPr/>
        <a:lstStyle/>
        <a:p>
          <a:pPr>
            <a:defRPr sz="1800"/>
          </a:pPr>
          <a:endParaRPr lang="es-CO"/>
        </a:p>
      </c:txPr>
    </c:legend>
    <c:plotVisOnly val="1"/>
    <c:dispBlanksAs val="zero"/>
    <c:showDLblsOverMax val="0"/>
  </c:chart>
  <c:printSettings>
    <c:headerFooter/>
    <c:pageMargins b="0.75000000000000266" l="0.70000000000000062" r="0.70000000000000062" t="0.75000000000000266"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1022137</xdr:colOff>
      <xdr:row>180</xdr:row>
      <xdr:rowOff>156080</xdr:rowOff>
    </xdr:from>
    <xdr:to>
      <xdr:col>13</xdr:col>
      <xdr:colOff>994922</xdr:colOff>
      <xdr:row>225</xdr:row>
      <xdr:rowOff>74439</xdr:rowOff>
    </xdr:to>
    <xdr:graphicFrame macro="">
      <xdr:nvGraphicFramePr>
        <xdr:cNvPr id="2" name="1 Gráfico">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0</xdr:rowOff>
    </xdr:from>
    <xdr:to>
      <xdr:col>7</xdr:col>
      <xdr:colOff>219075</xdr:colOff>
      <xdr:row>23</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7</xdr:col>
      <xdr:colOff>219075</xdr:colOff>
      <xdr:row>23</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7</xdr:col>
      <xdr:colOff>219075</xdr:colOff>
      <xdr:row>23</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sumapaz.gov.co/transparencia/atencion-ciudadano/sede-principal" TargetMode="External"/><Relationship Id="rId21" Type="http://schemas.openxmlformats.org/officeDocument/2006/relationships/hyperlink" Target="http://www.gobiernobogota.gov.co/planeaci%C3%B3n-clasificaci%C3%B3n-planes/plan-rencici%C3%B3n-cuentas" TargetMode="External"/><Relationship Id="rId42" Type="http://schemas.openxmlformats.org/officeDocument/2006/relationships/hyperlink" Target="http://www.sumapaz.gov.co/transparencia/instrumentos-gestion-informacion-publica/relacionados-la-informacion/104-107-esquema-y" TargetMode="External"/><Relationship Id="rId47" Type="http://schemas.openxmlformats.org/officeDocument/2006/relationships/hyperlink" Target="http://www.sumapaz.gov.co/calendario/month" TargetMode="External"/><Relationship Id="rId63" Type="http://schemas.openxmlformats.org/officeDocument/2006/relationships/hyperlink" Target="http://www.sumapaz.gov.co/transparencia/contratacion/ejecucion_contratosSE%20DEBE%20COLOCAR%20LOS%20MISMOS%20VINCULOS%20QUE%20EN%20GOBIERNO%20TOMAR%20COMO%20REFERENCIA" TargetMode="External"/><Relationship Id="rId68" Type="http://schemas.openxmlformats.org/officeDocument/2006/relationships/hyperlink" Target="http://sumapaz.gov.co/transparencia/planeacion/participacion-ciudadana/analisis-la-evaluacion-la-audiencia-publica" TargetMode="External"/><Relationship Id="rId2" Type="http://schemas.openxmlformats.org/officeDocument/2006/relationships/hyperlink" Target="http://www.gobiernobogota.gov.co/transparencia/atencion-ciudadano/notificaciones-judiciales" TargetMode="External"/><Relationship Id="rId16" Type="http://schemas.openxmlformats.org/officeDocument/2006/relationships/hyperlink" Target="http://gaia.gobiernobogota.gov.co/content/sistema-integrado-de-gesti%C3%B3n-sdg" TargetMode="External"/><Relationship Id="rId29" Type="http://schemas.openxmlformats.org/officeDocument/2006/relationships/hyperlink" Target="http://www.sumapaz.gov.co/transparencia/informacion-interes/publicaciones" TargetMode="External"/><Relationship Id="rId11" Type="http://schemas.openxmlformats.org/officeDocument/2006/relationships/hyperlink" Target="http://www.gobiernobogota.gov.co/transparencia/control/defensa-judicial" TargetMode="External"/><Relationship Id="rId24" Type="http://schemas.openxmlformats.org/officeDocument/2006/relationships/hyperlink" Target="http://www.gobiernobogota.gov.co/rendicion-de-cuentas/" TargetMode="External"/><Relationship Id="rId32" Type="http://schemas.openxmlformats.org/officeDocument/2006/relationships/hyperlink" Target="http://www.gobiernobogota.gov.co/sgdapp/?q=normas&amp;field_normo_clasificacion_value=All&amp;field_normo_dependencia_value=21&amp;field_normo_descripcion_value=&amp;field_normo_fecha_value=&amp;title=" TargetMode="External"/><Relationship Id="rId37" Type="http://schemas.openxmlformats.org/officeDocument/2006/relationships/hyperlink" Target="http://www.gobiernobogota.gov.co/transparencia/tramites-servicios" TargetMode="External"/><Relationship Id="rId40" Type="http://schemas.openxmlformats.org/officeDocument/2006/relationships/hyperlink" Target="http://www.sumapaz.gov.co/transparencia/instrumentos-gestion-informacion-publica/relacionados-la-informacion/103-indice" TargetMode="External"/><Relationship Id="rId45" Type="http://schemas.openxmlformats.org/officeDocument/2006/relationships/hyperlink" Target="http://www.sumapaz.gov.co/transparencia/informacion-interes/convocatorias" TargetMode="External"/><Relationship Id="rId53" Type="http://schemas.openxmlformats.org/officeDocument/2006/relationships/hyperlink" Target="http://www.sumapaz.gov.co/transparencia/organizacion/directorio-entidades" TargetMode="External"/><Relationship Id="rId58" Type="http://schemas.openxmlformats.org/officeDocument/2006/relationships/hyperlink" Target="http://www.sumapaz.gov.co/transparencia/planeacion/metas-objetivos-indicadores" TargetMode="External"/><Relationship Id="rId66" Type="http://schemas.openxmlformats.org/officeDocument/2006/relationships/hyperlink" Target="http://www.sumapaz.gov.co/transparencia/contratacion/ejecucion_contratos" TargetMode="External"/><Relationship Id="rId74" Type="http://schemas.openxmlformats.org/officeDocument/2006/relationships/comments" Target="../comments1.xml"/><Relationship Id="rId5" Type="http://schemas.openxmlformats.org/officeDocument/2006/relationships/hyperlink" Target="http://www.gobiernobogota.gov.co/transparencia/informacion-interes/glosario" TargetMode="External"/><Relationship Id="rId61" Type="http://schemas.openxmlformats.org/officeDocument/2006/relationships/hyperlink" Target="http://www.sumapaz.gov.co/transparencia/control/planes-mejoramiento" TargetMode="External"/><Relationship Id="rId19" Type="http://schemas.openxmlformats.org/officeDocument/2006/relationships/hyperlink" Target="http://www.gobiernobogota.gov.co/planeaci%C3%B3n-clasificaci%C3%B3n-planes/pol%C3%ADticas-y-lineamientos-institucionales" TargetMode="External"/><Relationship Id="rId14" Type="http://schemas.openxmlformats.org/officeDocument/2006/relationships/hyperlink" Target="http://www.gobiernobogota.gov.co/node/27" TargetMode="External"/><Relationship Id="rId22" Type="http://schemas.openxmlformats.org/officeDocument/2006/relationships/hyperlink" Target="http://www.gobiernobogota.gov.co/planeaci%C3%B3n-clasificaci%C3%B3n-planes/plan-estrat%C3%A9gico" TargetMode="External"/><Relationship Id="rId27" Type="http://schemas.openxmlformats.org/officeDocument/2006/relationships/hyperlink" Target="http://www.sumapaz.gov.co/mi-localidad/conociendo-mi-localidad/alcalde-local" TargetMode="External"/><Relationship Id="rId30" Type="http://schemas.openxmlformats.org/officeDocument/2006/relationships/hyperlink" Target="http://www.bogota.gov.co/infancia" TargetMode="External"/><Relationship Id="rId35" Type="http://schemas.openxmlformats.org/officeDocument/2006/relationships/hyperlink" Target="http://www.sumapaz.gov.co/transparencia/planeacion/participacion-ciudadana" TargetMode="External"/><Relationship Id="rId43" Type="http://schemas.openxmlformats.org/officeDocument/2006/relationships/hyperlink" Target="http://www.sumapaz.gov.co/transparencia/instrumentos-gestion-informacion-publica/Informe-pqr-denuncias-solicitudes" TargetMode="External"/><Relationship Id="rId48" Type="http://schemas.openxmlformats.org/officeDocument/2006/relationships/hyperlink" Target="http://www.sumapaz.gov.co/transparencia/informacion-interes/informacion-adicional" TargetMode="External"/><Relationship Id="rId56" Type="http://schemas.openxmlformats.org/officeDocument/2006/relationships/hyperlink" Target="http://www.sumapaz.gov.co/transparencia/presupuesto/estados-financieros" TargetMode="External"/><Relationship Id="rId64" Type="http://schemas.openxmlformats.org/officeDocument/2006/relationships/hyperlink" Target="http://www.sumapaz.gov.co/transparencia/contratacion/ejecucion_contratos" TargetMode="External"/><Relationship Id="rId69" Type="http://schemas.openxmlformats.org/officeDocument/2006/relationships/hyperlink" Target="http://www.sumapaz.gov.co/transparencia/contratacion/ejecucion_contratos" TargetMode="External"/><Relationship Id="rId8" Type="http://schemas.openxmlformats.org/officeDocument/2006/relationships/hyperlink" Target="http://www.gobiernobogota.gov.co/transparencia/control/reportes-control-interno-sgd" TargetMode="External"/><Relationship Id="rId51" Type="http://schemas.openxmlformats.org/officeDocument/2006/relationships/hyperlink" Target="http://www.sumapaz.gov.co/transparencia/organizacion/organigrama" TargetMode="External"/><Relationship Id="rId72" Type="http://schemas.openxmlformats.org/officeDocument/2006/relationships/drawing" Target="../drawings/drawing1.xml"/><Relationship Id="rId3" Type="http://schemas.openxmlformats.org/officeDocument/2006/relationships/hyperlink" Target="http://www.gobiernobogota.gov.co/transparencia/atencion-ciudadano/pol%C3%ADticas-seguridad-la-informaci%C3%B3n-y-protecci%C3%B3n-datos-pesonales" TargetMode="External"/><Relationship Id="rId12" Type="http://schemas.openxmlformats.org/officeDocument/2006/relationships/hyperlink" Target="http://www.gobiernobogota.gov.co/transparencia/contratacion/manual_contrataciones" TargetMode="External"/><Relationship Id="rId17" Type="http://schemas.openxmlformats.org/officeDocument/2006/relationships/hyperlink" Target="http://www.gobiernobogota.gov.co/sgdapp/?q=normas&amp;field_normo_clasificacion_value=All&amp;field_normo_dependencia_value=All&amp;field_normo_descripcion_value=&amp;field_normo_fecha_value=&amp;title=" TargetMode="External"/><Relationship Id="rId25" Type="http://schemas.openxmlformats.org/officeDocument/2006/relationships/hyperlink" Target="http://datosabiertos.bogota.gov.co/organization/secretaria-distrital-de-gobierno" TargetMode="External"/><Relationship Id="rId33" Type="http://schemas.openxmlformats.org/officeDocument/2006/relationships/hyperlink" Target="http://www.sumapaz.gov.co/transparencia/presupuesto/ejecucion-presupuestal" TargetMode="External"/><Relationship Id="rId38" Type="http://schemas.openxmlformats.org/officeDocument/2006/relationships/hyperlink" Target="http://www.sumapaz.gov.co/transparencia/instrumentos-gestion-informacion-publica/relacionados-la-informacion/102-registro" TargetMode="External"/><Relationship Id="rId46" Type="http://schemas.openxmlformats.org/officeDocument/2006/relationships/hyperlink" Target="http://www.sumapaz.gov.co/todas-las-noticias" TargetMode="External"/><Relationship Id="rId59" Type="http://schemas.openxmlformats.org/officeDocument/2006/relationships/hyperlink" Target="http://www.sumapaz.gov.co/transparencia/planeacion/informes-empalme" TargetMode="External"/><Relationship Id="rId67" Type="http://schemas.openxmlformats.org/officeDocument/2006/relationships/hyperlink" Target="http://www.sumapaz.gov.co/transparencia/planeacion/participacion-ciudadana/informe-rendicion-cuentas-alcaldias-locales" TargetMode="External"/><Relationship Id="rId20" Type="http://schemas.openxmlformats.org/officeDocument/2006/relationships/hyperlink" Target="http://www.gobiernobogota.gov.co/planeaci%C3%B3n-clasificaci%C3%B3n-planes/manuales" TargetMode="External"/><Relationship Id="rId41" Type="http://schemas.openxmlformats.org/officeDocument/2006/relationships/hyperlink" Target="http://www.sumapaz.gov.co/transparencia/instrumentos-gestion-informacion-publica/relacionados-la-informacion/103-indice" TargetMode="External"/><Relationship Id="rId54" Type="http://schemas.openxmlformats.org/officeDocument/2006/relationships/hyperlink" Target="http://www.sumapaz.gov.co/transparencia/organizacion/directorio-agremiaciones-asociaciones-y-otros-grupos-interes" TargetMode="External"/><Relationship Id="rId62" Type="http://schemas.openxmlformats.org/officeDocument/2006/relationships/hyperlink" Target="http://www.sumapaz.gov.co/transparencia/contratacion/plan-anual-adquisiciones" TargetMode="External"/><Relationship Id="rId70" Type="http://schemas.openxmlformats.org/officeDocument/2006/relationships/hyperlink" Target="http://www.sumapaz.gov.co/transparencia/contratacion/ejecucion_contratos" TargetMode="External"/><Relationship Id="rId1" Type="http://schemas.openxmlformats.org/officeDocument/2006/relationships/hyperlink" Target="http://sdqs.bogota.gov.co/sdqs/publico/registrarPeticionario/" TargetMode="External"/><Relationship Id="rId6" Type="http://schemas.openxmlformats.org/officeDocument/2006/relationships/hyperlink" Target="http://www.gobiernobogota.gov.co/transparencia/control/informes-gestion-evaluacion-auditoria-sdg" TargetMode="External"/><Relationship Id="rId15" Type="http://schemas.openxmlformats.org/officeDocument/2006/relationships/hyperlink" Target="http://www.gobiernobogota.gov.co/transparencia/instrumentos-gestion-informacion-publica/gesti%C3%B3n-documental/105-programa-gesti%C3%B3n" TargetMode="External"/><Relationship Id="rId23" Type="http://schemas.openxmlformats.org/officeDocument/2006/relationships/hyperlink" Target="http://www.gobiernobogota.gov.co/planeaci%C3%B3n-clasificaci%C3%B3n-planes/plan-anticorrupci%C3%B3n-y-atenci%C3%B3n-al-ciudadano" TargetMode="External"/><Relationship Id="rId28" Type="http://schemas.openxmlformats.org/officeDocument/2006/relationships/hyperlink" Target="http://datosabiertos.bogota.gov.co/organization/secretaria-distrital-de-gobierno" TargetMode="External"/><Relationship Id="rId36" Type="http://schemas.openxmlformats.org/officeDocument/2006/relationships/hyperlink" Target="http://www.sumapaz.gov.co/transparencia/contratacion/ejecucion_contratos" TargetMode="External"/><Relationship Id="rId49" Type="http://schemas.openxmlformats.org/officeDocument/2006/relationships/hyperlink" Target="http://www.sumapaz.gov.co/transparencia/organizacion/quienes-somos" TargetMode="External"/><Relationship Id="rId57" Type="http://schemas.openxmlformats.org/officeDocument/2006/relationships/hyperlink" Target="http://www.sumapaz.gov.co/transparencia/planeacion/programas-proyectos" TargetMode="External"/><Relationship Id="rId10" Type="http://schemas.openxmlformats.org/officeDocument/2006/relationships/hyperlink" Target="http://www.gobiernobogota.gov.co/transparencia/control/informacion-poblacion-vulnerableSE%20DEBE%20UBICAR%20INFORMACI&#211;N%20PROPIA%20DE%20LA%20LOCALIDAD" TargetMode="External"/><Relationship Id="rId31" Type="http://schemas.openxmlformats.org/officeDocument/2006/relationships/hyperlink" Target="http://www.sumapaz.gov.co/transparencia/organizacion/directorio-informacion-servidores-publicos-empleados-y-contratistas" TargetMode="External"/><Relationship Id="rId44" Type="http://schemas.openxmlformats.org/officeDocument/2006/relationships/hyperlink" Target="http://www.sumapaz.gov.co/transparencia" TargetMode="External"/><Relationship Id="rId52" Type="http://schemas.openxmlformats.org/officeDocument/2006/relationships/hyperlink" Target="http://www.sumapaz.gov.co/transparencia/organizacion/organigrama" TargetMode="External"/><Relationship Id="rId60" Type="http://schemas.openxmlformats.org/officeDocument/2006/relationships/hyperlink" Target="http://www.sumapaz.gov.co/transparencia/control/planes-mejoramiento" TargetMode="External"/><Relationship Id="rId65" Type="http://schemas.openxmlformats.org/officeDocument/2006/relationships/hyperlink" Target="http://datosabiertos.bogota.gov.co/organization/secretaria-distrital-de-gobierno" TargetMode="External"/><Relationship Id="rId73" Type="http://schemas.openxmlformats.org/officeDocument/2006/relationships/vmlDrawing" Target="../drawings/vmlDrawing1.vml"/><Relationship Id="rId4" Type="http://schemas.openxmlformats.org/officeDocument/2006/relationships/hyperlink" Target="http://www.gobiernobogota.gov.co/transparencia/informacion-interes/faqs" TargetMode="External"/><Relationship Id="rId9" Type="http://schemas.openxmlformats.org/officeDocument/2006/relationships/hyperlink" Target="http://www.gobiernobogota.gov.co/transparencia/control/entes-control-vigilancia-sdg" TargetMode="External"/><Relationship Id="rId13" Type="http://schemas.openxmlformats.org/officeDocument/2006/relationships/hyperlink" Target="http://www.gobiernobogota.gov.co/transparencia/instrumentos-gestion-informacion-publica/relacionados-la-informaci%C3%B3n/108-costos" TargetMode="External"/><Relationship Id="rId18"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39" Type="http://schemas.openxmlformats.org/officeDocument/2006/relationships/hyperlink" Target="http://www.sumapaz.gov.co/transparencia/instrumentos-gestion-informacion-publica/relacionados-la-informacion/102-registro" TargetMode="External"/><Relationship Id="rId34" Type="http://schemas.openxmlformats.org/officeDocument/2006/relationships/hyperlink" Target="http://www.sumapaz.gov.co/transparencia/planeacion/plan-gasto-publico" TargetMode="External"/><Relationship Id="rId50" Type="http://schemas.openxmlformats.org/officeDocument/2006/relationships/hyperlink" Target="http://www.sumapaz.gov.co/transparencia/organizacion/funciones-y-deberes" TargetMode="External"/><Relationship Id="rId55" Type="http://schemas.openxmlformats.org/officeDocument/2006/relationships/hyperlink" Target="http://www.sumapaz.gov.co/transparencia/presupuesto/general" TargetMode="External"/><Relationship Id="rId7"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7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530"/>
  <sheetViews>
    <sheetView showGridLines="0" tabSelected="1" topLeftCell="A56" zoomScale="60" zoomScaleNormal="60" workbookViewId="0">
      <pane xSplit="6" topLeftCell="AB1" activePane="topRight" state="frozen"/>
      <selection activeCell="A4" sqref="A4"/>
      <selection pane="topRight" activeCell="AH164" sqref="AH164"/>
    </sheetView>
  </sheetViews>
  <sheetFormatPr baseColWidth="10" defaultColWidth="9.140625" defaultRowHeight="15.75" x14ac:dyDescent="0.25"/>
  <cols>
    <col min="1" max="1" width="17.28515625" style="1" customWidth="1"/>
    <col min="2" max="2" width="14.85546875" style="1"/>
    <col min="3" max="3" width="16.5703125" style="1" customWidth="1"/>
    <col min="4" max="4" width="24.5703125" style="1" customWidth="1"/>
    <col min="5" max="5" width="3.28515625" style="1"/>
    <col min="6" max="6" width="49.5703125" style="48"/>
    <col min="7" max="7" width="84.42578125" style="49" bestFit="1" customWidth="1"/>
    <col min="8" max="8" width="20.85546875" style="1" hidden="1" customWidth="1"/>
    <col min="9" max="9" width="13.85546875" style="1" hidden="1" customWidth="1"/>
    <col min="10" max="10" width="9.140625" style="1" hidden="1" customWidth="1"/>
    <col min="11" max="11" width="9.140625" style="49" hidden="1" customWidth="1"/>
    <col min="12" max="12" width="62.140625" style="1" hidden="1" customWidth="1"/>
    <col min="13" max="13" width="20.28515625" style="1" hidden="1" customWidth="1"/>
    <col min="14" max="14" width="17.7109375" style="1" hidden="1" customWidth="1"/>
    <col min="15" max="15" width="0.140625" style="1" hidden="1" customWidth="1"/>
    <col min="16" max="16" width="17.42578125" style="1" hidden="1" customWidth="1"/>
    <col min="17" max="17" width="13.42578125" style="1" hidden="1" customWidth="1"/>
    <col min="18" max="18" width="20.85546875" style="1" hidden="1" customWidth="1"/>
    <col min="19" max="20" width="9.140625" style="1"/>
    <col min="21" max="21" width="58.42578125" style="1" customWidth="1"/>
    <col min="22" max="23" width="0" style="1" hidden="1" customWidth="1"/>
    <col min="24" max="24" width="60.42578125" style="1" hidden="1" customWidth="1"/>
    <col min="25" max="26" width="9.140625" style="1"/>
    <col min="27" max="27" width="73.140625" style="1" customWidth="1"/>
    <col min="28" max="29" width="11.42578125" style="1"/>
    <col min="30" max="30" width="73.140625" style="1" customWidth="1"/>
    <col min="31" max="32" width="9.140625" style="1"/>
    <col min="33" max="33" width="73.140625" style="1" customWidth="1"/>
    <col min="34" max="980" width="11.42578125" style="1"/>
    <col min="981" max="16384" width="9.140625" style="1"/>
  </cols>
  <sheetData>
    <row r="1" spans="1:33" x14ac:dyDescent="0.25">
      <c r="F1" s="2"/>
      <c r="G1" s="2"/>
      <c r="K1" s="2"/>
    </row>
    <row r="2" spans="1:33" ht="135" customHeight="1" x14ac:dyDescent="0.25">
      <c r="A2" s="85" t="s">
        <v>643</v>
      </c>
      <c r="B2" s="85"/>
      <c r="C2" s="85"/>
      <c r="D2" s="85"/>
      <c r="E2" s="85"/>
      <c r="F2" s="85"/>
      <c r="G2" s="85"/>
      <c r="H2" s="85"/>
      <c r="I2" s="85"/>
      <c r="J2" s="85"/>
      <c r="K2" s="85"/>
      <c r="L2" s="85"/>
      <c r="M2" s="85"/>
      <c r="N2" s="85"/>
      <c r="O2" s="85"/>
      <c r="P2" s="85"/>
      <c r="Q2" s="85"/>
      <c r="R2" s="85"/>
      <c r="S2" s="151" t="s">
        <v>578</v>
      </c>
      <c r="T2" s="151"/>
      <c r="U2" s="151"/>
      <c r="V2" s="152" t="s">
        <v>494</v>
      </c>
      <c r="W2" s="152"/>
      <c r="X2" s="152"/>
      <c r="Y2" s="152" t="s">
        <v>577</v>
      </c>
      <c r="Z2" s="152"/>
      <c r="AA2" s="152"/>
      <c r="AB2" s="152" t="s">
        <v>619</v>
      </c>
      <c r="AC2" s="152"/>
      <c r="AD2" s="152"/>
      <c r="AE2" s="152" t="s">
        <v>618</v>
      </c>
      <c r="AF2" s="152"/>
      <c r="AG2" s="152"/>
    </row>
    <row r="3" spans="1:33" ht="80.25" customHeight="1" x14ac:dyDescent="0.25">
      <c r="A3" s="86" t="s">
        <v>496</v>
      </c>
      <c r="B3" s="86"/>
      <c r="C3" s="86"/>
      <c r="D3" s="86"/>
      <c r="E3" s="86"/>
      <c r="F3" s="86"/>
      <c r="G3" s="86"/>
      <c r="H3" s="86"/>
      <c r="I3" s="86"/>
      <c r="J3" s="86"/>
      <c r="K3" s="86"/>
      <c r="L3" s="86"/>
      <c r="M3" s="86"/>
      <c r="N3" s="86"/>
      <c r="O3" s="86"/>
      <c r="P3" s="86"/>
      <c r="Q3" s="86"/>
      <c r="R3" s="86"/>
      <c r="S3" s="151"/>
      <c r="T3" s="151"/>
      <c r="U3" s="151"/>
      <c r="V3" s="152"/>
      <c r="W3" s="152"/>
      <c r="X3" s="152"/>
      <c r="Y3" s="152"/>
      <c r="Z3" s="152"/>
      <c r="AA3" s="152"/>
      <c r="AB3" s="152"/>
      <c r="AC3" s="152"/>
      <c r="AD3" s="152"/>
      <c r="AE3" s="152"/>
      <c r="AF3" s="152"/>
      <c r="AG3" s="152"/>
    </row>
    <row r="4" spans="1:33" s="59" customFormat="1" ht="30" customHeight="1" x14ac:dyDescent="0.25">
      <c r="A4" s="142" t="s">
        <v>0</v>
      </c>
      <c r="B4" s="143"/>
      <c r="C4" s="143"/>
      <c r="D4" s="143"/>
      <c r="E4" s="143"/>
      <c r="F4" s="144"/>
      <c r="G4" s="57" t="s">
        <v>1</v>
      </c>
      <c r="H4" s="58" t="s">
        <v>2</v>
      </c>
      <c r="I4" s="145" t="s">
        <v>384</v>
      </c>
      <c r="J4" s="146"/>
      <c r="K4" s="147"/>
      <c r="L4" s="58"/>
      <c r="M4" s="145" t="s">
        <v>493</v>
      </c>
      <c r="N4" s="146"/>
      <c r="O4" s="146"/>
      <c r="P4" s="146"/>
      <c r="Q4" s="146"/>
      <c r="R4" s="147"/>
      <c r="S4" s="153" t="s">
        <v>495</v>
      </c>
      <c r="T4" s="154"/>
      <c r="U4" s="155"/>
      <c r="V4" s="145" t="s">
        <v>495</v>
      </c>
      <c r="W4" s="146"/>
      <c r="X4" s="147"/>
      <c r="Y4" s="156" t="s">
        <v>495</v>
      </c>
      <c r="Z4" s="157"/>
      <c r="AA4" s="157"/>
      <c r="AB4" s="153" t="s">
        <v>495</v>
      </c>
      <c r="AC4" s="154"/>
      <c r="AD4" s="155"/>
      <c r="AE4" s="156" t="s">
        <v>495</v>
      </c>
      <c r="AF4" s="157"/>
      <c r="AG4" s="158"/>
    </row>
    <row r="5" spans="1:33" s="62" customFormat="1" ht="74.25" customHeight="1" x14ac:dyDescent="0.25">
      <c r="A5" s="142" t="s">
        <v>3</v>
      </c>
      <c r="B5" s="144"/>
      <c r="C5" s="142" t="s">
        <v>4</v>
      </c>
      <c r="D5" s="144"/>
      <c r="E5" s="142" t="s">
        <v>5</v>
      </c>
      <c r="F5" s="144"/>
      <c r="G5" s="57"/>
      <c r="H5" s="58"/>
      <c r="I5" s="145" t="s">
        <v>379</v>
      </c>
      <c r="J5" s="147"/>
      <c r="K5" s="58" t="s">
        <v>7</v>
      </c>
      <c r="L5" s="58" t="s">
        <v>8</v>
      </c>
      <c r="M5" s="58" t="s">
        <v>9</v>
      </c>
      <c r="N5" s="58" t="s">
        <v>10</v>
      </c>
      <c r="O5" s="58" t="s">
        <v>11</v>
      </c>
      <c r="P5" s="58" t="s">
        <v>412</v>
      </c>
      <c r="Q5" s="58" t="s">
        <v>12</v>
      </c>
      <c r="R5" s="58" t="s">
        <v>13</v>
      </c>
      <c r="S5" s="60" t="s">
        <v>377</v>
      </c>
      <c r="T5" s="60" t="s">
        <v>378</v>
      </c>
      <c r="U5" s="60" t="s">
        <v>644</v>
      </c>
      <c r="V5" s="58" t="s">
        <v>377</v>
      </c>
      <c r="W5" s="58" t="s">
        <v>378</v>
      </c>
      <c r="X5" s="58" t="s">
        <v>644</v>
      </c>
      <c r="Y5" s="61" t="s">
        <v>377</v>
      </c>
      <c r="Z5" s="61" t="s">
        <v>378</v>
      </c>
      <c r="AA5" s="61" t="s">
        <v>644</v>
      </c>
      <c r="AB5" s="60" t="s">
        <v>377</v>
      </c>
      <c r="AC5" s="60" t="s">
        <v>378</v>
      </c>
      <c r="AD5" s="60" t="s">
        <v>644</v>
      </c>
      <c r="AE5" s="61" t="s">
        <v>377</v>
      </c>
      <c r="AF5" s="61" t="s">
        <v>378</v>
      </c>
      <c r="AG5" s="61" t="s">
        <v>644</v>
      </c>
    </row>
    <row r="6" spans="1:33" s="62" customFormat="1" ht="10.5" customHeight="1" x14ac:dyDescent="0.25">
      <c r="A6" s="63"/>
      <c r="B6" s="64"/>
      <c r="C6" s="64"/>
      <c r="D6" s="64"/>
      <c r="E6" s="64"/>
      <c r="F6" s="64"/>
      <c r="G6" s="65"/>
      <c r="H6" s="66"/>
      <c r="I6" s="67"/>
      <c r="J6" s="68"/>
      <c r="K6" s="66"/>
      <c r="L6" s="66"/>
      <c r="M6" s="66"/>
      <c r="N6" s="66"/>
      <c r="O6" s="66"/>
      <c r="P6" s="66"/>
      <c r="Q6" s="66"/>
      <c r="R6" s="66"/>
      <c r="S6" s="69"/>
      <c r="T6" s="69"/>
      <c r="U6" s="69"/>
      <c r="V6" s="66"/>
      <c r="W6" s="66"/>
      <c r="X6" s="66"/>
      <c r="Y6" s="70"/>
      <c r="Z6" s="70"/>
      <c r="AA6" s="70"/>
      <c r="AB6" s="69"/>
      <c r="AC6" s="69"/>
      <c r="AD6" s="69"/>
      <c r="AE6" s="70"/>
      <c r="AF6" s="70"/>
      <c r="AG6" s="70"/>
    </row>
    <row r="7" spans="1:33" ht="93" customHeight="1" x14ac:dyDescent="0.25">
      <c r="A7" s="133" t="s">
        <v>503</v>
      </c>
      <c r="B7" s="148"/>
      <c r="C7" s="148"/>
      <c r="D7" s="148"/>
      <c r="E7" s="148"/>
      <c r="F7" s="148"/>
      <c r="G7" s="149"/>
      <c r="H7" s="3" t="s">
        <v>14</v>
      </c>
      <c r="I7" s="4" t="s">
        <v>377</v>
      </c>
      <c r="J7" s="4">
        <f>IF(I7="Si",1,IF(I7="No",0,"error"))</f>
        <v>1</v>
      </c>
      <c r="K7" s="4"/>
      <c r="L7" s="5" t="s">
        <v>519</v>
      </c>
      <c r="M7" s="3" t="s">
        <v>467</v>
      </c>
      <c r="N7" s="3" t="s">
        <v>467</v>
      </c>
      <c r="O7" s="3"/>
      <c r="P7" s="3" t="s">
        <v>462</v>
      </c>
      <c r="Q7" s="3" t="s">
        <v>410</v>
      </c>
      <c r="R7" s="3" t="s">
        <v>381</v>
      </c>
      <c r="S7" s="6" t="s">
        <v>15</v>
      </c>
      <c r="T7" s="6"/>
      <c r="U7" s="6" t="s">
        <v>504</v>
      </c>
      <c r="V7" s="7" t="s">
        <v>15</v>
      </c>
      <c r="W7" s="7"/>
      <c r="X7" s="8" t="s">
        <v>504</v>
      </c>
      <c r="Y7" s="7" t="s">
        <v>15</v>
      </c>
      <c r="Z7" s="7"/>
      <c r="AA7" s="7" t="s">
        <v>504</v>
      </c>
      <c r="AB7" s="6" t="s">
        <v>15</v>
      </c>
      <c r="AC7" s="6"/>
      <c r="AD7" s="9" t="s">
        <v>646</v>
      </c>
      <c r="AE7" s="7" t="s">
        <v>15</v>
      </c>
      <c r="AF7" s="7"/>
      <c r="AG7" s="76" t="s">
        <v>646</v>
      </c>
    </row>
    <row r="8" spans="1:33" ht="54.75" customHeight="1" x14ac:dyDescent="0.25">
      <c r="A8" s="81">
        <v>1</v>
      </c>
      <c r="B8" s="81" t="s">
        <v>16</v>
      </c>
      <c r="C8" s="81" t="s">
        <v>17</v>
      </c>
      <c r="D8" s="10" t="s">
        <v>18</v>
      </c>
      <c r="E8" s="11" t="s">
        <v>19</v>
      </c>
      <c r="F8" s="10" t="s">
        <v>20</v>
      </c>
      <c r="G8" s="10" t="s">
        <v>21</v>
      </c>
      <c r="H8" s="81" t="s">
        <v>22</v>
      </c>
      <c r="I8" s="10" t="s">
        <v>377</v>
      </c>
      <c r="J8" s="4">
        <f t="shared" ref="J8:J70" si="0">IF(I8="Si",1,IF(I8="No",0,"error"))</f>
        <v>1</v>
      </c>
      <c r="K8" s="10"/>
      <c r="L8" s="113" t="s">
        <v>520</v>
      </c>
      <c r="M8" s="81" t="s">
        <v>450</v>
      </c>
      <c r="N8" s="81" t="s">
        <v>450</v>
      </c>
      <c r="O8" s="81"/>
      <c r="P8" s="81" t="s">
        <v>463</v>
      </c>
      <c r="Q8" s="12" t="s">
        <v>7</v>
      </c>
      <c r="R8" s="81" t="s">
        <v>451</v>
      </c>
      <c r="S8" s="79" t="s">
        <v>15</v>
      </c>
      <c r="T8" s="79"/>
      <c r="U8" s="79" t="s">
        <v>505</v>
      </c>
      <c r="V8" s="95" t="s">
        <v>15</v>
      </c>
      <c r="W8" s="95"/>
      <c r="X8" s="95" t="s">
        <v>505</v>
      </c>
      <c r="Y8" s="87" t="s">
        <v>15</v>
      </c>
      <c r="Z8" s="87"/>
      <c r="AA8" s="87" t="s">
        <v>505</v>
      </c>
      <c r="AB8" s="79" t="s">
        <v>15</v>
      </c>
      <c r="AC8" s="79"/>
      <c r="AD8" s="79" t="s">
        <v>620</v>
      </c>
      <c r="AE8" s="87"/>
      <c r="AF8" s="87" t="s">
        <v>15</v>
      </c>
      <c r="AG8" s="87" t="s">
        <v>647</v>
      </c>
    </row>
    <row r="9" spans="1:33" ht="47.25" x14ac:dyDescent="0.25">
      <c r="A9" s="82"/>
      <c r="B9" s="82"/>
      <c r="C9" s="82"/>
      <c r="D9" s="10" t="s">
        <v>23</v>
      </c>
      <c r="E9" s="11" t="s">
        <v>24</v>
      </c>
      <c r="F9" s="10" t="s">
        <v>25</v>
      </c>
      <c r="G9" s="10" t="s">
        <v>26</v>
      </c>
      <c r="H9" s="82"/>
      <c r="I9" s="10" t="s">
        <v>6</v>
      </c>
      <c r="J9" s="4">
        <f t="shared" si="0"/>
        <v>1</v>
      </c>
      <c r="K9" s="10"/>
      <c r="L9" s="114"/>
      <c r="M9" s="82"/>
      <c r="N9" s="82"/>
      <c r="O9" s="102"/>
      <c r="P9" s="102"/>
      <c r="Q9" s="13" t="s">
        <v>7</v>
      </c>
      <c r="R9" s="82"/>
      <c r="S9" s="84"/>
      <c r="T9" s="84"/>
      <c r="U9" s="84"/>
      <c r="V9" s="96"/>
      <c r="W9" s="96"/>
      <c r="X9" s="96"/>
      <c r="Y9" s="88"/>
      <c r="Z9" s="88"/>
      <c r="AA9" s="88"/>
      <c r="AB9" s="84"/>
      <c r="AC9" s="84"/>
      <c r="AD9" s="84"/>
      <c r="AE9" s="88"/>
      <c r="AF9" s="88"/>
      <c r="AG9" s="88"/>
    </row>
    <row r="10" spans="1:33" ht="60.75" customHeight="1" x14ac:dyDescent="0.25">
      <c r="A10" s="82"/>
      <c r="B10" s="82"/>
      <c r="C10" s="82"/>
      <c r="D10" s="10" t="s">
        <v>23</v>
      </c>
      <c r="E10" s="11" t="s">
        <v>27</v>
      </c>
      <c r="F10" s="10" t="s">
        <v>28</v>
      </c>
      <c r="G10" s="10"/>
      <c r="H10" s="82"/>
      <c r="I10" s="10" t="s">
        <v>377</v>
      </c>
      <c r="J10" s="4">
        <f t="shared" si="0"/>
        <v>1</v>
      </c>
      <c r="K10" s="10"/>
      <c r="L10" s="114"/>
      <c r="M10" s="82"/>
      <c r="N10" s="82"/>
      <c r="O10" s="102"/>
      <c r="P10" s="102"/>
      <c r="Q10" s="13" t="s">
        <v>7</v>
      </c>
      <c r="R10" s="82"/>
      <c r="S10" s="84"/>
      <c r="T10" s="84"/>
      <c r="U10" s="84"/>
      <c r="V10" s="96"/>
      <c r="W10" s="96"/>
      <c r="X10" s="96"/>
      <c r="Y10" s="88"/>
      <c r="Z10" s="88"/>
      <c r="AA10" s="88"/>
      <c r="AB10" s="84"/>
      <c r="AC10" s="84"/>
      <c r="AD10" s="84"/>
      <c r="AE10" s="88"/>
      <c r="AF10" s="88"/>
      <c r="AG10" s="88"/>
    </row>
    <row r="11" spans="1:33" ht="48.75" customHeight="1" x14ac:dyDescent="0.25">
      <c r="A11" s="82"/>
      <c r="B11" s="82"/>
      <c r="C11" s="82"/>
      <c r="D11" s="10" t="s">
        <v>23</v>
      </c>
      <c r="E11" s="11" t="s">
        <v>29</v>
      </c>
      <c r="F11" s="10" t="s">
        <v>30</v>
      </c>
      <c r="G11" s="10" t="s">
        <v>31</v>
      </c>
      <c r="H11" s="82"/>
      <c r="I11" s="10" t="s">
        <v>6</v>
      </c>
      <c r="J11" s="4">
        <f t="shared" si="0"/>
        <v>1</v>
      </c>
      <c r="K11" s="10"/>
      <c r="L11" s="115"/>
      <c r="M11" s="82"/>
      <c r="N11" s="82"/>
      <c r="O11" s="103"/>
      <c r="P11" s="103"/>
      <c r="Q11" s="3" t="s">
        <v>7</v>
      </c>
      <c r="R11" s="83"/>
      <c r="S11" s="80"/>
      <c r="T11" s="80"/>
      <c r="U11" s="80"/>
      <c r="V11" s="97"/>
      <c r="W11" s="97"/>
      <c r="X11" s="97"/>
      <c r="Y11" s="89"/>
      <c r="Z11" s="89"/>
      <c r="AA11" s="89"/>
      <c r="AB11" s="80"/>
      <c r="AC11" s="80"/>
      <c r="AD11" s="80"/>
      <c r="AE11" s="89"/>
      <c r="AF11" s="89"/>
      <c r="AG11" s="89"/>
    </row>
    <row r="12" spans="1:33" ht="54.75" customHeight="1" x14ac:dyDescent="0.25">
      <c r="A12" s="82"/>
      <c r="B12" s="82"/>
      <c r="C12" s="83"/>
      <c r="D12" s="10" t="s">
        <v>23</v>
      </c>
      <c r="E12" s="11" t="s">
        <v>32</v>
      </c>
      <c r="F12" s="10" t="s">
        <v>33</v>
      </c>
      <c r="G12" s="10" t="s">
        <v>34</v>
      </c>
      <c r="H12" s="83"/>
      <c r="I12" s="10" t="s">
        <v>6</v>
      </c>
      <c r="J12" s="4">
        <f t="shared" si="0"/>
        <v>1</v>
      </c>
      <c r="K12" s="10"/>
      <c r="L12" s="14" t="s">
        <v>395</v>
      </c>
      <c r="M12" s="83"/>
      <c r="N12" s="83"/>
      <c r="O12" s="10"/>
      <c r="P12" s="10" t="s">
        <v>462</v>
      </c>
      <c r="Q12" s="10" t="s">
        <v>7</v>
      </c>
      <c r="R12" s="10" t="s">
        <v>451</v>
      </c>
      <c r="S12" s="15"/>
      <c r="T12" s="15"/>
      <c r="U12" s="15"/>
      <c r="V12" s="16" t="s">
        <v>357</v>
      </c>
      <c r="W12" s="16"/>
      <c r="X12" s="16"/>
      <c r="Y12" s="17"/>
      <c r="Z12" s="17"/>
      <c r="AA12" s="17"/>
      <c r="AB12" s="15"/>
      <c r="AC12" s="15"/>
      <c r="AD12" s="15"/>
      <c r="AE12" s="17"/>
      <c r="AF12" s="17"/>
      <c r="AG12" s="17"/>
    </row>
    <row r="13" spans="1:33" ht="81" customHeight="1" x14ac:dyDescent="0.25">
      <c r="A13" s="82"/>
      <c r="B13" s="82"/>
      <c r="C13" s="81" t="s">
        <v>35</v>
      </c>
      <c r="D13" s="81" t="s">
        <v>36</v>
      </c>
      <c r="E13" s="11" t="s">
        <v>37</v>
      </c>
      <c r="F13" s="10" t="s">
        <v>38</v>
      </c>
      <c r="G13" s="10" t="s">
        <v>39</v>
      </c>
      <c r="H13" s="81" t="s">
        <v>22</v>
      </c>
      <c r="I13" s="10" t="s">
        <v>6</v>
      </c>
      <c r="J13" s="4">
        <f t="shared" si="0"/>
        <v>1</v>
      </c>
      <c r="K13" s="10"/>
      <c r="L13" s="113" t="s">
        <v>521</v>
      </c>
      <c r="M13" s="81" t="s">
        <v>450</v>
      </c>
      <c r="N13" s="81" t="s">
        <v>450</v>
      </c>
      <c r="O13" s="10"/>
      <c r="P13" s="81" t="s">
        <v>464</v>
      </c>
      <c r="Q13" s="81" t="s">
        <v>411</v>
      </c>
      <c r="R13" s="81" t="s">
        <v>391</v>
      </c>
      <c r="S13" s="79" t="s">
        <v>357</v>
      </c>
      <c r="T13" s="79"/>
      <c r="U13" s="79" t="s">
        <v>579</v>
      </c>
      <c r="V13" s="95" t="s">
        <v>357</v>
      </c>
      <c r="W13" s="95"/>
      <c r="X13" s="95" t="s">
        <v>547</v>
      </c>
      <c r="Y13" s="87"/>
      <c r="Z13" s="87" t="s">
        <v>15</v>
      </c>
      <c r="AA13" s="87" t="s">
        <v>592</v>
      </c>
      <c r="AB13" s="79"/>
      <c r="AC13" s="79" t="s">
        <v>15</v>
      </c>
      <c r="AD13" s="79" t="s">
        <v>621</v>
      </c>
      <c r="AE13" s="87"/>
      <c r="AF13" s="87" t="s">
        <v>15</v>
      </c>
      <c r="AG13" s="87" t="s">
        <v>621</v>
      </c>
    </row>
    <row r="14" spans="1:33" ht="66.75" customHeight="1" x14ac:dyDescent="0.25">
      <c r="A14" s="82"/>
      <c r="B14" s="82"/>
      <c r="C14" s="82"/>
      <c r="D14" s="82"/>
      <c r="E14" s="11" t="s">
        <v>37</v>
      </c>
      <c r="F14" s="10" t="s">
        <v>40</v>
      </c>
      <c r="G14" s="81" t="s">
        <v>41</v>
      </c>
      <c r="H14" s="82"/>
      <c r="I14" s="10" t="s">
        <v>6</v>
      </c>
      <c r="J14" s="4">
        <f t="shared" ref="J14" si="1">IF(I14="Si",1,IF(I14="No",0,"error"))</f>
        <v>1</v>
      </c>
      <c r="K14" s="10"/>
      <c r="L14" s="114"/>
      <c r="M14" s="102"/>
      <c r="N14" s="102"/>
      <c r="O14" s="10"/>
      <c r="P14" s="102"/>
      <c r="Q14" s="102"/>
      <c r="R14" s="102"/>
      <c r="S14" s="84"/>
      <c r="T14" s="84"/>
      <c r="U14" s="84"/>
      <c r="V14" s="96"/>
      <c r="W14" s="96"/>
      <c r="X14" s="96"/>
      <c r="Y14" s="88"/>
      <c r="Z14" s="88"/>
      <c r="AA14" s="88"/>
      <c r="AB14" s="84"/>
      <c r="AC14" s="84"/>
      <c r="AD14" s="84"/>
      <c r="AE14" s="88"/>
      <c r="AF14" s="88"/>
      <c r="AG14" s="88"/>
    </row>
    <row r="15" spans="1:33" ht="66.75" customHeight="1" x14ac:dyDescent="0.25">
      <c r="A15" s="82"/>
      <c r="B15" s="82"/>
      <c r="C15" s="82"/>
      <c r="D15" s="82"/>
      <c r="E15" s="11" t="s">
        <v>37</v>
      </c>
      <c r="F15" s="10" t="s">
        <v>42</v>
      </c>
      <c r="G15" s="83"/>
      <c r="H15" s="82"/>
      <c r="I15" s="10" t="s">
        <v>6</v>
      </c>
      <c r="J15" s="4">
        <f t="shared" si="0"/>
        <v>1</v>
      </c>
      <c r="K15" s="10"/>
      <c r="L15" s="114"/>
      <c r="M15" s="102"/>
      <c r="N15" s="102"/>
      <c r="O15" s="10"/>
      <c r="P15" s="102"/>
      <c r="Q15" s="102"/>
      <c r="R15" s="102"/>
      <c r="S15" s="84"/>
      <c r="T15" s="84"/>
      <c r="U15" s="84"/>
      <c r="V15" s="96"/>
      <c r="W15" s="96"/>
      <c r="X15" s="96"/>
      <c r="Y15" s="88"/>
      <c r="Z15" s="88"/>
      <c r="AA15" s="88"/>
      <c r="AB15" s="84"/>
      <c r="AC15" s="84"/>
      <c r="AD15" s="84"/>
      <c r="AE15" s="88"/>
      <c r="AF15" s="88"/>
      <c r="AG15" s="88"/>
    </row>
    <row r="16" spans="1:33" ht="66.75" customHeight="1" x14ac:dyDescent="0.25">
      <c r="A16" s="82"/>
      <c r="B16" s="82"/>
      <c r="C16" s="83"/>
      <c r="D16" s="83"/>
      <c r="E16" s="11" t="s">
        <v>37</v>
      </c>
      <c r="F16" s="10" t="s">
        <v>43</v>
      </c>
      <c r="G16" s="10" t="s">
        <v>44</v>
      </c>
      <c r="H16" s="83"/>
      <c r="I16" s="10" t="s">
        <v>6</v>
      </c>
      <c r="J16" s="4">
        <f t="shared" si="0"/>
        <v>1</v>
      </c>
      <c r="K16" s="10"/>
      <c r="L16" s="115"/>
      <c r="M16" s="103"/>
      <c r="N16" s="103"/>
      <c r="O16" s="10"/>
      <c r="P16" s="103"/>
      <c r="Q16" s="103"/>
      <c r="R16" s="103"/>
      <c r="S16" s="80"/>
      <c r="T16" s="80"/>
      <c r="U16" s="80"/>
      <c r="V16" s="97"/>
      <c r="W16" s="97"/>
      <c r="X16" s="97"/>
      <c r="Y16" s="89"/>
      <c r="Z16" s="89"/>
      <c r="AA16" s="89"/>
      <c r="AB16" s="80"/>
      <c r="AC16" s="80"/>
      <c r="AD16" s="80"/>
      <c r="AE16" s="89"/>
      <c r="AF16" s="89"/>
      <c r="AG16" s="89"/>
    </row>
    <row r="17" spans="1:33" ht="92.25" customHeight="1" x14ac:dyDescent="0.25">
      <c r="A17" s="82"/>
      <c r="B17" s="82"/>
      <c r="C17" s="81" t="s">
        <v>45</v>
      </c>
      <c r="D17" s="81" t="s">
        <v>46</v>
      </c>
      <c r="E17" s="11" t="s">
        <v>37</v>
      </c>
      <c r="F17" s="10" t="s">
        <v>47</v>
      </c>
      <c r="G17" s="10"/>
      <c r="H17" s="81" t="s">
        <v>48</v>
      </c>
      <c r="I17" s="12" t="s">
        <v>6</v>
      </c>
      <c r="J17" s="12">
        <f t="shared" si="0"/>
        <v>1</v>
      </c>
      <c r="K17" s="12"/>
      <c r="L17" s="116" t="s">
        <v>396</v>
      </c>
      <c r="M17" s="81" t="s">
        <v>460</v>
      </c>
      <c r="N17" s="81" t="s">
        <v>461</v>
      </c>
      <c r="O17" s="12"/>
      <c r="P17" s="81" t="s">
        <v>464</v>
      </c>
      <c r="Q17" s="81" t="s">
        <v>391</v>
      </c>
      <c r="R17" s="81" t="s">
        <v>381</v>
      </c>
      <c r="S17" s="79"/>
      <c r="T17" s="79" t="s">
        <v>15</v>
      </c>
      <c r="U17" s="79" t="s">
        <v>580</v>
      </c>
      <c r="V17" s="95"/>
      <c r="W17" s="95" t="s">
        <v>15</v>
      </c>
      <c r="X17" s="95"/>
      <c r="Y17" s="87"/>
      <c r="Z17" s="87" t="s">
        <v>15</v>
      </c>
      <c r="AA17" s="87"/>
      <c r="AB17" s="79"/>
      <c r="AC17" s="79" t="s">
        <v>15</v>
      </c>
      <c r="AD17" s="79" t="s">
        <v>594</v>
      </c>
      <c r="AE17" s="87"/>
      <c r="AF17" s="87" t="s">
        <v>15</v>
      </c>
      <c r="AG17" s="87" t="s">
        <v>594</v>
      </c>
    </row>
    <row r="18" spans="1:33" ht="70.5" customHeight="1" x14ac:dyDescent="0.25">
      <c r="A18" s="82"/>
      <c r="B18" s="82"/>
      <c r="C18" s="82"/>
      <c r="D18" s="82"/>
      <c r="E18" s="11" t="s">
        <v>37</v>
      </c>
      <c r="F18" s="10" t="s">
        <v>49</v>
      </c>
      <c r="G18" s="10"/>
      <c r="H18" s="82"/>
      <c r="I18" s="13" t="s">
        <v>6</v>
      </c>
      <c r="J18" s="13">
        <f t="shared" si="0"/>
        <v>1</v>
      </c>
      <c r="K18" s="13"/>
      <c r="L18" s="82"/>
      <c r="M18" s="82"/>
      <c r="N18" s="82"/>
      <c r="O18" s="13"/>
      <c r="P18" s="82"/>
      <c r="Q18" s="82"/>
      <c r="R18" s="82"/>
      <c r="S18" s="84"/>
      <c r="T18" s="84"/>
      <c r="U18" s="84"/>
      <c r="V18" s="96"/>
      <c r="W18" s="96"/>
      <c r="X18" s="96"/>
      <c r="Y18" s="88"/>
      <c r="Z18" s="88"/>
      <c r="AA18" s="88"/>
      <c r="AB18" s="84"/>
      <c r="AC18" s="84"/>
      <c r="AD18" s="84"/>
      <c r="AE18" s="88"/>
      <c r="AF18" s="88"/>
      <c r="AG18" s="88"/>
    </row>
    <row r="19" spans="1:33" ht="72" customHeight="1" x14ac:dyDescent="0.25">
      <c r="A19" s="82"/>
      <c r="B19" s="82"/>
      <c r="C19" s="82"/>
      <c r="D19" s="82"/>
      <c r="E19" s="11" t="s">
        <v>37</v>
      </c>
      <c r="F19" s="10" t="s">
        <v>50</v>
      </c>
      <c r="G19" s="10"/>
      <c r="H19" s="82"/>
      <c r="I19" s="13" t="s">
        <v>6</v>
      </c>
      <c r="J19" s="13">
        <f t="shared" si="0"/>
        <v>1</v>
      </c>
      <c r="K19" s="13"/>
      <c r="L19" s="82"/>
      <c r="M19" s="82"/>
      <c r="N19" s="82"/>
      <c r="O19" s="13"/>
      <c r="P19" s="82"/>
      <c r="Q19" s="82"/>
      <c r="R19" s="82"/>
      <c r="S19" s="84"/>
      <c r="T19" s="84"/>
      <c r="U19" s="84"/>
      <c r="V19" s="96"/>
      <c r="W19" s="96"/>
      <c r="X19" s="96"/>
      <c r="Y19" s="88"/>
      <c r="Z19" s="88"/>
      <c r="AA19" s="88"/>
      <c r="AB19" s="84"/>
      <c r="AC19" s="84"/>
      <c r="AD19" s="84"/>
      <c r="AE19" s="88"/>
      <c r="AF19" s="88"/>
      <c r="AG19" s="88"/>
    </row>
    <row r="20" spans="1:33" ht="60.75" customHeight="1" x14ac:dyDescent="0.25">
      <c r="A20" s="82"/>
      <c r="B20" s="82"/>
      <c r="C20" s="83"/>
      <c r="D20" s="83"/>
      <c r="E20" s="11" t="s">
        <v>37</v>
      </c>
      <c r="F20" s="10" t="s">
        <v>51</v>
      </c>
      <c r="G20" s="10"/>
      <c r="H20" s="83"/>
      <c r="I20" s="3" t="s">
        <v>6</v>
      </c>
      <c r="J20" s="3">
        <f t="shared" si="0"/>
        <v>1</v>
      </c>
      <c r="K20" s="3"/>
      <c r="L20" s="83"/>
      <c r="M20" s="83"/>
      <c r="N20" s="83"/>
      <c r="O20" s="3"/>
      <c r="P20" s="83"/>
      <c r="Q20" s="83"/>
      <c r="R20" s="83"/>
      <c r="S20" s="80"/>
      <c r="T20" s="80"/>
      <c r="U20" s="80"/>
      <c r="V20" s="97"/>
      <c r="W20" s="97"/>
      <c r="X20" s="97"/>
      <c r="Y20" s="89"/>
      <c r="Z20" s="89"/>
      <c r="AA20" s="89"/>
      <c r="AB20" s="80"/>
      <c r="AC20" s="80"/>
      <c r="AD20" s="80"/>
      <c r="AE20" s="89"/>
      <c r="AF20" s="89"/>
      <c r="AG20" s="89"/>
    </row>
    <row r="21" spans="1:33" ht="111" customHeight="1" x14ac:dyDescent="0.25">
      <c r="A21" s="83"/>
      <c r="B21" s="82"/>
      <c r="C21" s="10" t="s">
        <v>52</v>
      </c>
      <c r="D21" s="12" t="s">
        <v>53</v>
      </c>
      <c r="E21" s="18" t="s">
        <v>37</v>
      </c>
      <c r="F21" s="12" t="s">
        <v>54</v>
      </c>
      <c r="G21" s="12" t="s">
        <v>55</v>
      </c>
      <c r="H21" s="12" t="s">
        <v>56</v>
      </c>
      <c r="I21" s="12" t="s">
        <v>6</v>
      </c>
      <c r="J21" s="4">
        <f>IF(I21="Si",1,IF(I21="No",0,"error"))</f>
        <v>1</v>
      </c>
      <c r="K21" s="12"/>
      <c r="L21" s="19" t="s">
        <v>397</v>
      </c>
      <c r="M21" s="12" t="s">
        <v>413</v>
      </c>
      <c r="N21" s="12" t="s">
        <v>465</v>
      </c>
      <c r="O21" s="12"/>
      <c r="P21" s="12" t="s">
        <v>466</v>
      </c>
      <c r="Q21" s="12" t="s">
        <v>411</v>
      </c>
      <c r="R21" s="12"/>
      <c r="S21" s="15"/>
      <c r="T21" s="15" t="s">
        <v>15</v>
      </c>
      <c r="U21" s="15" t="s">
        <v>580</v>
      </c>
      <c r="V21" s="16"/>
      <c r="W21" s="16" t="s">
        <v>15</v>
      </c>
      <c r="X21" s="16"/>
      <c r="Y21" s="17"/>
      <c r="Z21" s="17"/>
      <c r="AA21" s="17"/>
      <c r="AB21" s="15"/>
      <c r="AC21" s="15" t="s">
        <v>15</v>
      </c>
      <c r="AD21" s="15" t="s">
        <v>594</v>
      </c>
      <c r="AE21" s="17"/>
      <c r="AF21" s="17" t="s">
        <v>15</v>
      </c>
      <c r="AG21" s="17" t="s">
        <v>594</v>
      </c>
    </row>
    <row r="22" spans="1:33" ht="76.5" customHeight="1" x14ac:dyDescent="0.25">
      <c r="A22" s="81">
        <v>2</v>
      </c>
      <c r="B22" s="81" t="s">
        <v>57</v>
      </c>
      <c r="C22" s="81" t="s">
        <v>58</v>
      </c>
      <c r="D22" s="81" t="s">
        <v>59</v>
      </c>
      <c r="E22" s="11" t="s">
        <v>37</v>
      </c>
      <c r="F22" s="10" t="s">
        <v>60</v>
      </c>
      <c r="G22" s="81" t="s">
        <v>61</v>
      </c>
      <c r="H22" s="81" t="s">
        <v>62</v>
      </c>
      <c r="I22" s="10" t="s">
        <v>6</v>
      </c>
      <c r="J22" s="4">
        <f t="shared" si="0"/>
        <v>1</v>
      </c>
      <c r="K22" s="10"/>
      <c r="L22" s="14" t="s">
        <v>507</v>
      </c>
      <c r="M22" s="10" t="s">
        <v>469</v>
      </c>
      <c r="N22" s="10" t="s">
        <v>467</v>
      </c>
      <c r="O22" s="10"/>
      <c r="P22" s="10" t="s">
        <v>468</v>
      </c>
      <c r="Q22" s="10" t="s">
        <v>380</v>
      </c>
      <c r="R22" s="10" t="s">
        <v>382</v>
      </c>
      <c r="S22" s="15" t="s">
        <v>357</v>
      </c>
      <c r="T22" s="15"/>
      <c r="U22" s="15" t="s">
        <v>506</v>
      </c>
      <c r="V22" s="16" t="s">
        <v>357</v>
      </c>
      <c r="W22" s="16"/>
      <c r="X22" s="16" t="s">
        <v>506</v>
      </c>
      <c r="Y22" s="17"/>
      <c r="Z22" s="17" t="s">
        <v>15</v>
      </c>
      <c r="AA22" s="17" t="s">
        <v>506</v>
      </c>
      <c r="AB22" s="15"/>
      <c r="AC22" s="15" t="s">
        <v>15</v>
      </c>
      <c r="AD22" s="15"/>
      <c r="AE22" s="17"/>
      <c r="AF22" s="17" t="s">
        <v>15</v>
      </c>
      <c r="AG22" s="17"/>
    </row>
    <row r="23" spans="1:33" ht="89.25" customHeight="1" x14ac:dyDescent="0.25">
      <c r="A23" s="82"/>
      <c r="B23" s="82"/>
      <c r="C23" s="83"/>
      <c r="D23" s="83"/>
      <c r="E23" s="11" t="s">
        <v>37</v>
      </c>
      <c r="F23" s="11" t="s">
        <v>63</v>
      </c>
      <c r="G23" s="83"/>
      <c r="H23" s="83"/>
      <c r="I23" s="20" t="s">
        <v>376</v>
      </c>
      <c r="J23" s="21">
        <f t="shared" si="0"/>
        <v>1</v>
      </c>
      <c r="K23" s="22"/>
      <c r="L23" s="14" t="s">
        <v>507</v>
      </c>
      <c r="M23" s="10" t="s">
        <v>469</v>
      </c>
      <c r="N23" s="10" t="s">
        <v>467</v>
      </c>
      <c r="O23" s="10"/>
      <c r="P23" s="10" t="s">
        <v>468</v>
      </c>
      <c r="Q23" s="10"/>
      <c r="R23" s="10"/>
      <c r="S23" s="15"/>
      <c r="T23" s="15" t="s">
        <v>15</v>
      </c>
      <c r="U23" s="15" t="s">
        <v>581</v>
      </c>
      <c r="V23" s="16"/>
      <c r="W23" s="16" t="s">
        <v>15</v>
      </c>
      <c r="X23" s="16"/>
      <c r="Y23" s="17"/>
      <c r="Z23" s="17" t="s">
        <v>15</v>
      </c>
      <c r="AA23" s="17" t="s">
        <v>593</v>
      </c>
      <c r="AB23" s="15"/>
      <c r="AC23" s="15" t="s">
        <v>15</v>
      </c>
      <c r="AD23" s="15" t="s">
        <v>622</v>
      </c>
      <c r="AE23" s="17"/>
      <c r="AF23" s="17" t="s">
        <v>15</v>
      </c>
      <c r="AG23" s="17" t="s">
        <v>648</v>
      </c>
    </row>
    <row r="24" spans="1:33" ht="217.5" customHeight="1" x14ac:dyDescent="0.25">
      <c r="A24" s="82"/>
      <c r="B24" s="82"/>
      <c r="C24" s="10" t="s">
        <v>64</v>
      </c>
      <c r="D24" s="10" t="s">
        <v>65</v>
      </c>
      <c r="E24" s="11" t="s">
        <v>37</v>
      </c>
      <c r="F24" s="10" t="s">
        <v>66</v>
      </c>
      <c r="G24" s="10" t="s">
        <v>67</v>
      </c>
      <c r="H24" s="10"/>
      <c r="I24" s="10" t="s">
        <v>377</v>
      </c>
      <c r="J24" s="4">
        <f t="shared" si="0"/>
        <v>1</v>
      </c>
      <c r="K24" s="10"/>
      <c r="L24" s="23" t="s">
        <v>522</v>
      </c>
      <c r="M24" s="10" t="s">
        <v>414</v>
      </c>
      <c r="N24" s="10" t="s">
        <v>432</v>
      </c>
      <c r="O24" s="10"/>
      <c r="P24" s="10"/>
      <c r="Q24" s="10"/>
      <c r="R24" s="10"/>
      <c r="S24" s="15"/>
      <c r="T24" s="15" t="s">
        <v>15</v>
      </c>
      <c r="U24" s="15" t="s">
        <v>548</v>
      </c>
      <c r="V24" s="16"/>
      <c r="W24" s="16" t="s">
        <v>15</v>
      </c>
      <c r="X24" s="16" t="s">
        <v>548</v>
      </c>
      <c r="Y24" s="17"/>
      <c r="Z24" s="17" t="s">
        <v>15</v>
      </c>
      <c r="AA24" s="17" t="s">
        <v>548</v>
      </c>
      <c r="AB24" s="15" t="s">
        <v>15</v>
      </c>
      <c r="AC24" s="15"/>
      <c r="AD24" s="15" t="s">
        <v>623</v>
      </c>
      <c r="AE24" s="17" t="s">
        <v>15</v>
      </c>
      <c r="AF24" s="17"/>
      <c r="AG24" s="17" t="s">
        <v>649</v>
      </c>
    </row>
    <row r="25" spans="1:33" ht="63" x14ac:dyDescent="0.25">
      <c r="A25" s="82"/>
      <c r="B25" s="82"/>
      <c r="C25" s="10" t="s">
        <v>68</v>
      </c>
      <c r="D25" s="10" t="s">
        <v>69</v>
      </c>
      <c r="E25" s="11" t="s">
        <v>37</v>
      </c>
      <c r="F25" s="10" t="s">
        <v>70</v>
      </c>
      <c r="G25" s="10"/>
      <c r="H25" s="10"/>
      <c r="I25" s="10" t="s">
        <v>6</v>
      </c>
      <c r="J25" s="4">
        <f t="shared" si="0"/>
        <v>1</v>
      </c>
      <c r="K25" s="10"/>
      <c r="L25" s="23" t="s">
        <v>523</v>
      </c>
      <c r="M25" s="10" t="s">
        <v>415</v>
      </c>
      <c r="N25" s="10" t="s">
        <v>432</v>
      </c>
      <c r="O25" s="10"/>
      <c r="P25" s="10"/>
      <c r="Q25" s="10" t="s">
        <v>380</v>
      </c>
      <c r="R25" s="10" t="s">
        <v>416</v>
      </c>
      <c r="S25" s="15"/>
      <c r="T25" s="15" t="s">
        <v>15</v>
      </c>
      <c r="U25" s="15" t="s">
        <v>582</v>
      </c>
      <c r="V25" s="16"/>
      <c r="W25" s="16" t="s">
        <v>15</v>
      </c>
      <c r="X25" s="16" t="s">
        <v>551</v>
      </c>
      <c r="Y25" s="17"/>
      <c r="Z25" s="17"/>
      <c r="AA25" s="17" t="s">
        <v>582</v>
      </c>
      <c r="AB25" s="15" t="s">
        <v>15</v>
      </c>
      <c r="AC25" s="15"/>
      <c r="AD25" s="15" t="s">
        <v>624</v>
      </c>
      <c r="AE25" s="17" t="s">
        <v>15</v>
      </c>
      <c r="AF25" s="17"/>
      <c r="AG25" s="74" t="s">
        <v>624</v>
      </c>
    </row>
    <row r="26" spans="1:33" ht="180" customHeight="1" x14ac:dyDescent="0.25">
      <c r="A26" s="82"/>
      <c r="B26" s="82"/>
      <c r="C26" s="10" t="s">
        <v>71</v>
      </c>
      <c r="D26" s="10" t="s">
        <v>72</v>
      </c>
      <c r="E26" s="11" t="s">
        <v>37</v>
      </c>
      <c r="F26" s="10" t="s">
        <v>73</v>
      </c>
      <c r="G26" s="10" t="s">
        <v>74</v>
      </c>
      <c r="H26" s="10"/>
      <c r="I26" s="10" t="s">
        <v>6</v>
      </c>
      <c r="J26" s="4">
        <f t="shared" si="0"/>
        <v>1</v>
      </c>
      <c r="K26" s="10"/>
      <c r="L26" s="14" t="s">
        <v>398</v>
      </c>
      <c r="M26" s="10" t="s">
        <v>417</v>
      </c>
      <c r="N26" s="10" t="s">
        <v>432</v>
      </c>
      <c r="O26" s="10"/>
      <c r="P26" s="10"/>
      <c r="Q26" s="10" t="s">
        <v>385</v>
      </c>
      <c r="R26" s="10" t="s">
        <v>383</v>
      </c>
      <c r="S26" s="15"/>
      <c r="T26" s="15" t="s">
        <v>15</v>
      </c>
      <c r="U26" s="15" t="s">
        <v>570</v>
      </c>
      <c r="V26" s="16"/>
      <c r="W26" s="16" t="s">
        <v>15</v>
      </c>
      <c r="X26" s="16"/>
      <c r="Y26" s="17"/>
      <c r="Z26" s="17"/>
      <c r="AA26" s="17" t="s">
        <v>594</v>
      </c>
      <c r="AB26" s="15"/>
      <c r="AC26" s="15" t="s">
        <v>15</v>
      </c>
      <c r="AD26" s="15" t="s">
        <v>594</v>
      </c>
      <c r="AE26" s="17"/>
      <c r="AF26" s="17" t="s">
        <v>15</v>
      </c>
      <c r="AG26" s="17" t="s">
        <v>594</v>
      </c>
    </row>
    <row r="27" spans="1:33" ht="173.25" x14ac:dyDescent="0.25">
      <c r="A27" s="82"/>
      <c r="B27" s="82"/>
      <c r="C27" s="10" t="s">
        <v>75</v>
      </c>
      <c r="D27" s="10" t="s">
        <v>76</v>
      </c>
      <c r="E27" s="11" t="s">
        <v>37</v>
      </c>
      <c r="F27" s="10" t="s">
        <v>77</v>
      </c>
      <c r="G27" s="10"/>
      <c r="H27" s="10"/>
      <c r="I27" s="10" t="s">
        <v>6</v>
      </c>
      <c r="J27" s="4">
        <f t="shared" si="0"/>
        <v>1</v>
      </c>
      <c r="K27" s="10"/>
      <c r="L27" s="14" t="s">
        <v>399</v>
      </c>
      <c r="M27" s="10" t="s">
        <v>418</v>
      </c>
      <c r="N27" s="10" t="s">
        <v>432</v>
      </c>
      <c r="O27" s="10"/>
      <c r="P27" s="10"/>
      <c r="Q27" s="10" t="s">
        <v>385</v>
      </c>
      <c r="R27" s="10" t="s">
        <v>386</v>
      </c>
      <c r="S27" s="15"/>
      <c r="T27" s="15" t="s">
        <v>15</v>
      </c>
      <c r="U27" s="15"/>
      <c r="V27" s="16"/>
      <c r="W27" s="16" t="s">
        <v>15</v>
      </c>
      <c r="X27" s="16"/>
      <c r="Y27" s="17"/>
      <c r="Z27" s="17"/>
      <c r="AA27" s="17" t="s">
        <v>594</v>
      </c>
      <c r="AB27" s="15"/>
      <c r="AC27" s="15" t="s">
        <v>15</v>
      </c>
      <c r="AD27" s="15" t="s">
        <v>594</v>
      </c>
      <c r="AE27" s="17"/>
      <c r="AF27" s="17" t="s">
        <v>15</v>
      </c>
      <c r="AG27" s="17" t="s">
        <v>594</v>
      </c>
    </row>
    <row r="28" spans="1:33" ht="224.25" customHeight="1" x14ac:dyDescent="0.25">
      <c r="A28" s="82"/>
      <c r="B28" s="82"/>
      <c r="C28" s="10" t="s">
        <v>78</v>
      </c>
      <c r="D28" s="10" t="s">
        <v>79</v>
      </c>
      <c r="E28" s="11" t="s">
        <v>37</v>
      </c>
      <c r="F28" s="10" t="s">
        <v>80</v>
      </c>
      <c r="G28" s="10"/>
      <c r="H28" s="10"/>
      <c r="I28" s="10" t="s">
        <v>6</v>
      </c>
      <c r="J28" s="4">
        <f t="shared" si="0"/>
        <v>1</v>
      </c>
      <c r="K28" s="10"/>
      <c r="L28" s="23" t="s">
        <v>524</v>
      </c>
      <c r="M28" s="10" t="s">
        <v>418</v>
      </c>
      <c r="N28" s="10" t="s">
        <v>432</v>
      </c>
      <c r="O28" s="10"/>
      <c r="P28" s="10"/>
      <c r="Q28" s="10"/>
      <c r="R28" s="10"/>
      <c r="S28" s="15"/>
      <c r="T28" s="15" t="s">
        <v>15</v>
      </c>
      <c r="U28" s="15" t="s">
        <v>583</v>
      </c>
      <c r="V28" s="16"/>
      <c r="W28" s="16" t="s">
        <v>15</v>
      </c>
      <c r="X28" s="17" t="s">
        <v>552</v>
      </c>
      <c r="Y28" s="17" t="s">
        <v>15</v>
      </c>
      <c r="Z28" s="17"/>
      <c r="AA28" s="17" t="s">
        <v>595</v>
      </c>
      <c r="AB28" s="15" t="s">
        <v>15</v>
      </c>
      <c r="AC28" s="15"/>
      <c r="AD28" s="15" t="s">
        <v>626</v>
      </c>
      <c r="AE28" s="17" t="s">
        <v>15</v>
      </c>
      <c r="AF28" s="17"/>
      <c r="AG28" s="17" t="s">
        <v>650</v>
      </c>
    </row>
    <row r="29" spans="1:33" ht="409.5" customHeight="1" x14ac:dyDescent="0.25">
      <c r="A29" s="82"/>
      <c r="B29" s="82"/>
      <c r="C29" s="10" t="s">
        <v>81</v>
      </c>
      <c r="D29" s="10" t="s">
        <v>82</v>
      </c>
      <c r="E29" s="11" t="s">
        <v>37</v>
      </c>
      <c r="F29" s="10" t="s">
        <v>83</v>
      </c>
      <c r="G29" s="10"/>
      <c r="H29" s="10"/>
      <c r="I29" s="10" t="s">
        <v>377</v>
      </c>
      <c r="J29" s="4">
        <f t="shared" si="0"/>
        <v>1</v>
      </c>
      <c r="K29" s="10"/>
      <c r="L29" s="23" t="s">
        <v>525</v>
      </c>
      <c r="M29" s="10" t="s">
        <v>419</v>
      </c>
      <c r="N29" s="10" t="s">
        <v>432</v>
      </c>
      <c r="O29" s="10"/>
      <c r="P29" s="10"/>
      <c r="Q29" s="10" t="s">
        <v>420</v>
      </c>
      <c r="R29" s="10"/>
      <c r="S29" s="15" t="s">
        <v>357</v>
      </c>
      <c r="T29" s="15"/>
      <c r="U29" s="15" t="s">
        <v>584</v>
      </c>
      <c r="V29" s="16"/>
      <c r="W29" s="16" t="s">
        <v>15</v>
      </c>
      <c r="X29" s="17" t="s">
        <v>553</v>
      </c>
      <c r="Y29" s="17" t="s">
        <v>15</v>
      </c>
      <c r="Z29" s="17"/>
      <c r="AA29" s="17" t="s">
        <v>596</v>
      </c>
      <c r="AB29" s="15" t="s">
        <v>15</v>
      </c>
      <c r="AC29" s="15"/>
      <c r="AD29" s="15" t="s">
        <v>625</v>
      </c>
      <c r="AE29" s="17" t="s">
        <v>15</v>
      </c>
      <c r="AF29" s="17"/>
      <c r="AG29" s="74" t="s">
        <v>651</v>
      </c>
    </row>
    <row r="30" spans="1:33" ht="110.25" x14ac:dyDescent="0.25">
      <c r="A30" s="82"/>
      <c r="B30" s="82"/>
      <c r="C30" s="10" t="s">
        <v>84</v>
      </c>
      <c r="D30" s="10" t="s">
        <v>85</v>
      </c>
      <c r="E30" s="11" t="s">
        <v>37</v>
      </c>
      <c r="F30" s="10" t="s">
        <v>86</v>
      </c>
      <c r="G30" s="10"/>
      <c r="H30" s="10" t="s">
        <v>87</v>
      </c>
      <c r="I30" s="10" t="s">
        <v>6</v>
      </c>
      <c r="J30" s="4">
        <f t="shared" si="0"/>
        <v>1</v>
      </c>
      <c r="K30" s="10"/>
      <c r="L30" s="14" t="s">
        <v>474</v>
      </c>
      <c r="M30" s="10" t="s">
        <v>475</v>
      </c>
      <c r="N30" s="10" t="s">
        <v>432</v>
      </c>
      <c r="O30" s="10"/>
      <c r="P30" s="10" t="s">
        <v>470</v>
      </c>
      <c r="Q30" s="10" t="s">
        <v>421</v>
      </c>
      <c r="R30" s="10" t="s">
        <v>421</v>
      </c>
      <c r="S30" s="15" t="s">
        <v>15</v>
      </c>
      <c r="T30" s="15"/>
      <c r="U30" s="15" t="s">
        <v>508</v>
      </c>
      <c r="V30" s="16" t="s">
        <v>15</v>
      </c>
      <c r="W30" s="16"/>
      <c r="X30" s="16" t="s">
        <v>508</v>
      </c>
      <c r="Y30" s="17"/>
      <c r="Z30" s="17" t="s">
        <v>15</v>
      </c>
      <c r="AA30" s="17" t="s">
        <v>597</v>
      </c>
      <c r="AB30" s="15"/>
      <c r="AC30" s="15" t="s">
        <v>15</v>
      </c>
      <c r="AD30" s="15" t="s">
        <v>594</v>
      </c>
      <c r="AE30" s="17"/>
      <c r="AF30" s="17" t="s">
        <v>15</v>
      </c>
      <c r="AG30" s="74" t="s">
        <v>594</v>
      </c>
    </row>
    <row r="31" spans="1:33" ht="110.25" x14ac:dyDescent="0.25">
      <c r="A31" s="83"/>
      <c r="B31" s="83"/>
      <c r="C31" s="10" t="s">
        <v>88</v>
      </c>
      <c r="D31" s="10" t="s">
        <v>89</v>
      </c>
      <c r="E31" s="11" t="s">
        <v>37</v>
      </c>
      <c r="F31" s="10" t="s">
        <v>90</v>
      </c>
      <c r="G31" s="10" t="s">
        <v>91</v>
      </c>
      <c r="H31" s="10" t="s">
        <v>92</v>
      </c>
      <c r="I31" s="10" t="s">
        <v>6</v>
      </c>
      <c r="J31" s="4">
        <f t="shared" si="0"/>
        <v>1</v>
      </c>
      <c r="K31" s="10"/>
      <c r="L31" s="23" t="s">
        <v>526</v>
      </c>
      <c r="M31" s="10" t="s">
        <v>475</v>
      </c>
      <c r="N31" s="10" t="s">
        <v>432</v>
      </c>
      <c r="O31" s="10"/>
      <c r="P31" s="10"/>
      <c r="Q31" s="10" t="s">
        <v>380</v>
      </c>
      <c r="R31" s="10"/>
      <c r="S31" s="15"/>
      <c r="T31" s="15" t="s">
        <v>357</v>
      </c>
      <c r="U31" s="15" t="s">
        <v>549</v>
      </c>
      <c r="V31" s="16" t="s">
        <v>15</v>
      </c>
      <c r="W31" s="16"/>
      <c r="X31" s="17" t="s">
        <v>554</v>
      </c>
      <c r="Y31" s="17"/>
      <c r="Z31" s="17" t="s">
        <v>15</v>
      </c>
      <c r="AA31" s="17" t="s">
        <v>591</v>
      </c>
      <c r="AB31" s="15"/>
      <c r="AC31" s="15" t="s">
        <v>15</v>
      </c>
      <c r="AD31" s="15" t="s">
        <v>594</v>
      </c>
      <c r="AE31" s="17"/>
      <c r="AF31" s="17" t="s">
        <v>15</v>
      </c>
      <c r="AG31" s="74" t="s">
        <v>594</v>
      </c>
    </row>
    <row r="32" spans="1:33" ht="169.5" customHeight="1" x14ac:dyDescent="0.25">
      <c r="A32" s="81">
        <v>3</v>
      </c>
      <c r="B32" s="81" t="s">
        <v>93</v>
      </c>
      <c r="C32" s="10" t="s">
        <v>94</v>
      </c>
      <c r="D32" s="10" t="s">
        <v>95</v>
      </c>
      <c r="E32" s="11" t="s">
        <v>37</v>
      </c>
      <c r="F32" s="10" t="s">
        <v>96</v>
      </c>
      <c r="G32" s="10"/>
      <c r="H32" s="10"/>
      <c r="I32" s="10" t="s">
        <v>6</v>
      </c>
      <c r="J32" s="4">
        <f t="shared" si="0"/>
        <v>1</v>
      </c>
      <c r="K32" s="10"/>
      <c r="L32" s="23" t="s">
        <v>527</v>
      </c>
      <c r="M32" s="10" t="s">
        <v>422</v>
      </c>
      <c r="N32" s="10" t="s">
        <v>422</v>
      </c>
      <c r="O32" s="10"/>
      <c r="P32" s="10"/>
      <c r="Q32" s="10"/>
      <c r="R32" s="10"/>
      <c r="S32" s="15" t="s">
        <v>15</v>
      </c>
      <c r="T32" s="15"/>
      <c r="U32" s="15" t="s">
        <v>550</v>
      </c>
      <c r="V32" s="16" t="s">
        <v>15</v>
      </c>
      <c r="W32" s="16"/>
      <c r="X32" s="16" t="s">
        <v>550</v>
      </c>
      <c r="Y32" s="17" t="s">
        <v>15</v>
      </c>
      <c r="Z32" s="17"/>
      <c r="AA32" s="17" t="s">
        <v>598</v>
      </c>
      <c r="AB32" s="15"/>
      <c r="AC32" s="15" t="s">
        <v>15</v>
      </c>
      <c r="AD32" s="15" t="s">
        <v>594</v>
      </c>
      <c r="AE32" s="17"/>
      <c r="AF32" s="17" t="s">
        <v>15</v>
      </c>
      <c r="AG32" s="74" t="s">
        <v>594</v>
      </c>
    </row>
    <row r="33" spans="1:33" ht="120" customHeight="1" x14ac:dyDescent="0.25">
      <c r="A33" s="82"/>
      <c r="B33" s="82"/>
      <c r="C33" s="10" t="s">
        <v>97</v>
      </c>
      <c r="D33" s="10" t="s">
        <v>98</v>
      </c>
      <c r="E33" s="11" t="s">
        <v>37</v>
      </c>
      <c r="F33" s="10" t="s">
        <v>99</v>
      </c>
      <c r="G33" s="10"/>
      <c r="H33" s="10" t="s">
        <v>22</v>
      </c>
      <c r="I33" s="10" t="s">
        <v>6</v>
      </c>
      <c r="J33" s="4">
        <f t="shared" si="0"/>
        <v>1</v>
      </c>
      <c r="K33" s="10"/>
      <c r="L33" s="23" t="s">
        <v>528</v>
      </c>
      <c r="M33" s="10" t="s">
        <v>452</v>
      </c>
      <c r="N33" s="10" t="s">
        <v>452</v>
      </c>
      <c r="O33" s="10"/>
      <c r="P33" s="10"/>
      <c r="Q33" s="10"/>
      <c r="R33" s="10"/>
      <c r="S33" s="15" t="s">
        <v>15</v>
      </c>
      <c r="T33" s="15"/>
      <c r="U33" s="15" t="s">
        <v>550</v>
      </c>
      <c r="V33" s="16" t="s">
        <v>15</v>
      </c>
      <c r="W33" s="16"/>
      <c r="X33" s="16" t="s">
        <v>550</v>
      </c>
      <c r="Y33" s="17" t="s">
        <v>15</v>
      </c>
      <c r="Z33" s="17"/>
      <c r="AA33" s="17" t="s">
        <v>598</v>
      </c>
      <c r="AB33" s="15"/>
      <c r="AC33" s="15" t="s">
        <v>15</v>
      </c>
      <c r="AD33" s="15" t="s">
        <v>594</v>
      </c>
      <c r="AE33" s="17"/>
      <c r="AF33" s="17" t="s">
        <v>15</v>
      </c>
      <c r="AG33" s="74" t="s">
        <v>594</v>
      </c>
    </row>
    <row r="34" spans="1:33" ht="54" customHeight="1" x14ac:dyDescent="0.25">
      <c r="A34" s="82"/>
      <c r="B34" s="82"/>
      <c r="C34" s="10" t="s">
        <v>100</v>
      </c>
      <c r="D34" s="10" t="s">
        <v>101</v>
      </c>
      <c r="E34" s="11" t="s">
        <v>37</v>
      </c>
      <c r="F34" s="10" t="s">
        <v>102</v>
      </c>
      <c r="G34" s="10"/>
      <c r="H34" s="10" t="s">
        <v>103</v>
      </c>
      <c r="I34" s="10" t="s">
        <v>6</v>
      </c>
      <c r="J34" s="4">
        <f t="shared" si="0"/>
        <v>1</v>
      </c>
      <c r="K34" s="10"/>
      <c r="L34" s="14" t="s">
        <v>485</v>
      </c>
      <c r="M34" s="10" t="s">
        <v>422</v>
      </c>
      <c r="N34" s="10" t="s">
        <v>422</v>
      </c>
      <c r="O34" s="10"/>
      <c r="P34" s="10"/>
      <c r="Q34" s="10"/>
      <c r="R34" s="10"/>
      <c r="S34" s="15" t="s">
        <v>15</v>
      </c>
      <c r="T34" s="15"/>
      <c r="U34" s="15"/>
      <c r="V34" s="16" t="s">
        <v>15</v>
      </c>
      <c r="W34" s="16"/>
      <c r="X34" s="16"/>
      <c r="Y34" s="17"/>
      <c r="Z34" s="17"/>
      <c r="AA34" s="17"/>
      <c r="AB34" s="15"/>
      <c r="AC34" s="15"/>
      <c r="AD34" s="15"/>
      <c r="AE34" s="17"/>
      <c r="AF34" s="17" t="s">
        <v>15</v>
      </c>
      <c r="AG34" s="74" t="s">
        <v>653</v>
      </c>
    </row>
    <row r="35" spans="1:33" ht="63.75" customHeight="1" x14ac:dyDescent="0.25">
      <c r="A35" s="82"/>
      <c r="B35" s="82"/>
      <c r="C35" s="81" t="s">
        <v>104</v>
      </c>
      <c r="D35" s="81" t="s">
        <v>105</v>
      </c>
      <c r="E35" s="11" t="s">
        <v>37</v>
      </c>
      <c r="F35" s="10" t="s">
        <v>106</v>
      </c>
      <c r="G35" s="81" t="s">
        <v>107</v>
      </c>
      <c r="H35" s="81" t="s">
        <v>22</v>
      </c>
      <c r="I35" s="81" t="s">
        <v>6</v>
      </c>
      <c r="J35" s="150">
        <f t="shared" si="0"/>
        <v>1</v>
      </c>
      <c r="K35" s="81"/>
      <c r="L35" s="24" t="s">
        <v>529</v>
      </c>
      <c r="M35" s="81" t="s">
        <v>453</v>
      </c>
      <c r="N35" s="81" t="s">
        <v>453</v>
      </c>
      <c r="O35" s="10"/>
      <c r="P35" s="81"/>
      <c r="Q35" s="81"/>
      <c r="R35" s="81"/>
      <c r="S35" s="79" t="s">
        <v>15</v>
      </c>
      <c r="T35" s="79"/>
      <c r="U35" s="79" t="s">
        <v>550</v>
      </c>
      <c r="V35" s="95" t="s">
        <v>15</v>
      </c>
      <c r="W35" s="95"/>
      <c r="X35" s="95" t="s">
        <v>550</v>
      </c>
      <c r="Y35" s="87"/>
      <c r="Z35" s="87"/>
      <c r="AA35" s="87" t="s">
        <v>598</v>
      </c>
      <c r="AB35" s="79"/>
      <c r="AC35" s="79" t="s">
        <v>15</v>
      </c>
      <c r="AD35" s="79" t="s">
        <v>594</v>
      </c>
      <c r="AE35" s="87"/>
      <c r="AF35" s="87" t="s">
        <v>15</v>
      </c>
      <c r="AG35" s="87" t="s">
        <v>652</v>
      </c>
    </row>
    <row r="36" spans="1:33" ht="57" customHeight="1" x14ac:dyDescent="0.25">
      <c r="A36" s="82"/>
      <c r="B36" s="82"/>
      <c r="C36" s="82"/>
      <c r="D36" s="82"/>
      <c r="E36" s="11" t="s">
        <v>37</v>
      </c>
      <c r="F36" s="10" t="s">
        <v>108</v>
      </c>
      <c r="G36" s="82"/>
      <c r="H36" s="82"/>
      <c r="I36" s="83"/>
      <c r="J36" s="129"/>
      <c r="K36" s="83"/>
      <c r="L36" s="25"/>
      <c r="M36" s="102"/>
      <c r="N36" s="102"/>
      <c r="O36" s="10"/>
      <c r="P36" s="102"/>
      <c r="Q36" s="102"/>
      <c r="R36" s="102"/>
      <c r="S36" s="84"/>
      <c r="T36" s="84"/>
      <c r="U36" s="84"/>
      <c r="V36" s="96"/>
      <c r="W36" s="96"/>
      <c r="X36" s="96"/>
      <c r="Y36" s="88"/>
      <c r="Z36" s="88"/>
      <c r="AA36" s="88"/>
      <c r="AB36" s="84"/>
      <c r="AC36" s="84"/>
      <c r="AD36" s="84"/>
      <c r="AE36" s="88"/>
      <c r="AF36" s="88"/>
      <c r="AG36" s="88"/>
    </row>
    <row r="37" spans="1:33" ht="63" customHeight="1" x14ac:dyDescent="0.25">
      <c r="A37" s="82"/>
      <c r="B37" s="82"/>
      <c r="C37" s="83"/>
      <c r="D37" s="83"/>
      <c r="E37" s="11" t="s">
        <v>37</v>
      </c>
      <c r="F37" s="10" t="s">
        <v>109</v>
      </c>
      <c r="G37" s="83"/>
      <c r="H37" s="83"/>
      <c r="I37" s="10" t="s">
        <v>6</v>
      </c>
      <c r="J37" s="4">
        <f t="shared" si="0"/>
        <v>1</v>
      </c>
      <c r="K37" s="10"/>
      <c r="L37" s="24" t="s">
        <v>529</v>
      </c>
      <c r="M37" s="103"/>
      <c r="N37" s="103"/>
      <c r="O37" s="10"/>
      <c r="P37" s="103"/>
      <c r="Q37" s="103"/>
      <c r="R37" s="103"/>
      <c r="S37" s="80"/>
      <c r="T37" s="80"/>
      <c r="U37" s="80"/>
      <c r="V37" s="97"/>
      <c r="W37" s="97"/>
      <c r="X37" s="97"/>
      <c r="Y37" s="89"/>
      <c r="Z37" s="89"/>
      <c r="AA37" s="89"/>
      <c r="AB37" s="80"/>
      <c r="AC37" s="80"/>
      <c r="AD37" s="80"/>
      <c r="AE37" s="89"/>
      <c r="AF37" s="89"/>
      <c r="AG37" s="89"/>
    </row>
    <row r="38" spans="1:33" ht="60" customHeight="1" x14ac:dyDescent="0.25">
      <c r="A38" s="82"/>
      <c r="B38" s="82"/>
      <c r="C38" s="12" t="s">
        <v>110</v>
      </c>
      <c r="D38" s="81" t="s">
        <v>111</v>
      </c>
      <c r="E38" s="10" t="s">
        <v>37</v>
      </c>
      <c r="F38" s="10" t="s">
        <v>112</v>
      </c>
      <c r="G38" s="81" t="s">
        <v>113</v>
      </c>
      <c r="H38" s="81" t="s">
        <v>114</v>
      </c>
      <c r="I38" s="10" t="s">
        <v>6</v>
      </c>
      <c r="J38" s="10">
        <f t="shared" si="0"/>
        <v>1</v>
      </c>
      <c r="K38" s="10"/>
      <c r="L38" s="113" t="s">
        <v>530</v>
      </c>
      <c r="M38" s="81" t="s">
        <v>471</v>
      </c>
      <c r="N38" s="81" t="s">
        <v>471</v>
      </c>
      <c r="O38" s="12"/>
      <c r="P38" s="12"/>
      <c r="Q38" s="12" t="s">
        <v>389</v>
      </c>
      <c r="R38" s="12"/>
      <c r="S38" s="26" t="s">
        <v>15</v>
      </c>
      <c r="T38" s="26"/>
      <c r="U38" s="79" t="s">
        <v>585</v>
      </c>
      <c r="V38" s="27" t="s">
        <v>15</v>
      </c>
      <c r="W38" s="27"/>
      <c r="X38" s="95" t="s">
        <v>550</v>
      </c>
      <c r="Y38" s="28"/>
      <c r="Z38" s="28"/>
      <c r="AA38" s="28"/>
      <c r="AB38" s="26"/>
      <c r="AC38" s="26"/>
      <c r="AD38" s="26"/>
      <c r="AE38" s="28"/>
      <c r="AF38" s="28"/>
      <c r="AG38" s="72"/>
    </row>
    <row r="39" spans="1:33" ht="30" customHeight="1" x14ac:dyDescent="0.25">
      <c r="A39" s="82"/>
      <c r="B39" s="82"/>
      <c r="C39" s="13"/>
      <c r="D39" s="102"/>
      <c r="E39" s="10" t="s">
        <v>37</v>
      </c>
      <c r="F39" s="10" t="s">
        <v>115</v>
      </c>
      <c r="G39" s="82"/>
      <c r="H39" s="82"/>
      <c r="I39" s="12"/>
      <c r="J39" s="12"/>
      <c r="K39" s="12"/>
      <c r="L39" s="114"/>
      <c r="M39" s="102"/>
      <c r="N39" s="102"/>
      <c r="O39" s="13"/>
      <c r="P39" s="12"/>
      <c r="Q39" s="13"/>
      <c r="R39" s="13"/>
      <c r="S39" s="29" t="s">
        <v>15</v>
      </c>
      <c r="T39" s="29"/>
      <c r="U39" s="84"/>
      <c r="V39" s="30" t="s">
        <v>15</v>
      </c>
      <c r="W39" s="30"/>
      <c r="X39" s="96"/>
      <c r="Y39" s="31"/>
      <c r="Z39" s="31"/>
      <c r="AA39" s="31"/>
      <c r="AB39" s="29"/>
      <c r="AC39" s="29"/>
      <c r="AD39" s="29"/>
      <c r="AE39" s="31"/>
      <c r="AF39" s="31"/>
      <c r="AG39" s="73"/>
    </row>
    <row r="40" spans="1:33" ht="30" customHeight="1" x14ac:dyDescent="0.25">
      <c r="A40" s="82"/>
      <c r="B40" s="82"/>
      <c r="C40" s="13"/>
      <c r="D40" s="102"/>
      <c r="E40" s="10" t="s">
        <v>19</v>
      </c>
      <c r="F40" s="10" t="s">
        <v>116</v>
      </c>
      <c r="G40" s="82"/>
      <c r="H40" s="82"/>
      <c r="I40" s="3" t="s">
        <v>6</v>
      </c>
      <c r="J40" s="3">
        <f t="shared" si="0"/>
        <v>1</v>
      </c>
      <c r="K40" s="3"/>
      <c r="L40" s="114"/>
      <c r="M40" s="102"/>
      <c r="N40" s="102"/>
      <c r="O40" s="13"/>
      <c r="P40" s="13"/>
      <c r="Q40" s="13"/>
      <c r="R40" s="13"/>
      <c r="S40" s="29" t="s">
        <v>15</v>
      </c>
      <c r="T40" s="29"/>
      <c r="U40" s="84"/>
      <c r="V40" s="30" t="s">
        <v>15</v>
      </c>
      <c r="W40" s="30"/>
      <c r="X40" s="96"/>
      <c r="Y40" s="31"/>
      <c r="Z40" s="31"/>
      <c r="AA40" s="31"/>
      <c r="AB40" s="29"/>
      <c r="AC40" s="29"/>
      <c r="AD40" s="29"/>
      <c r="AE40" s="31"/>
      <c r="AF40" s="31"/>
      <c r="AG40" s="73"/>
    </row>
    <row r="41" spans="1:33" ht="15" customHeight="1" x14ac:dyDescent="0.25">
      <c r="A41" s="82"/>
      <c r="B41" s="82"/>
      <c r="C41" s="13"/>
      <c r="D41" s="102"/>
      <c r="E41" s="10" t="s">
        <v>24</v>
      </c>
      <c r="F41" s="10" t="s">
        <v>117</v>
      </c>
      <c r="G41" s="82"/>
      <c r="H41" s="82"/>
      <c r="I41" s="10" t="s">
        <v>6</v>
      </c>
      <c r="J41" s="10">
        <f t="shared" si="0"/>
        <v>1</v>
      </c>
      <c r="K41" s="10"/>
      <c r="L41" s="114"/>
      <c r="M41" s="102"/>
      <c r="N41" s="102"/>
      <c r="O41" s="13"/>
      <c r="P41" s="13"/>
      <c r="Q41" s="13"/>
      <c r="R41" s="13"/>
      <c r="S41" s="29" t="s">
        <v>15</v>
      </c>
      <c r="T41" s="29"/>
      <c r="U41" s="84"/>
      <c r="V41" s="30" t="s">
        <v>15</v>
      </c>
      <c r="W41" s="30"/>
      <c r="X41" s="96"/>
      <c r="Y41" s="31"/>
      <c r="Z41" s="31"/>
      <c r="AA41" s="31"/>
      <c r="AB41" s="29"/>
      <c r="AC41" s="29"/>
      <c r="AD41" s="29"/>
      <c r="AE41" s="31"/>
      <c r="AF41" s="31"/>
      <c r="AG41" s="73"/>
    </row>
    <row r="42" spans="1:33" ht="30" customHeight="1" x14ac:dyDescent="0.25">
      <c r="A42" s="82"/>
      <c r="B42" s="82"/>
      <c r="C42" s="13"/>
      <c r="D42" s="102"/>
      <c r="E42" s="10" t="s">
        <v>27</v>
      </c>
      <c r="F42" s="10" t="s">
        <v>118</v>
      </c>
      <c r="G42" s="82"/>
      <c r="H42" s="82"/>
      <c r="I42" s="10" t="s">
        <v>6</v>
      </c>
      <c r="J42" s="10">
        <f t="shared" si="0"/>
        <v>1</v>
      </c>
      <c r="K42" s="10"/>
      <c r="L42" s="114"/>
      <c r="M42" s="102"/>
      <c r="N42" s="102"/>
      <c r="O42" s="13"/>
      <c r="P42" s="81" t="s">
        <v>472</v>
      </c>
      <c r="Q42" s="82"/>
      <c r="R42" s="82"/>
      <c r="S42" s="84" t="s">
        <v>15</v>
      </c>
      <c r="T42" s="84"/>
      <c r="U42" s="84"/>
      <c r="V42" s="96" t="s">
        <v>15</v>
      </c>
      <c r="W42" s="96"/>
      <c r="X42" s="96"/>
      <c r="Y42" s="88"/>
      <c r="Z42" s="88"/>
      <c r="AA42" s="88" t="s">
        <v>599</v>
      </c>
      <c r="AB42" s="84"/>
      <c r="AC42" s="84" t="s">
        <v>15</v>
      </c>
      <c r="AD42" s="84" t="s">
        <v>594</v>
      </c>
      <c r="AE42" s="88"/>
      <c r="AF42" s="88" t="s">
        <v>15</v>
      </c>
      <c r="AG42" s="88" t="s">
        <v>594</v>
      </c>
    </row>
    <row r="43" spans="1:33" ht="30" customHeight="1" x14ac:dyDescent="0.25">
      <c r="A43" s="82"/>
      <c r="B43" s="82"/>
      <c r="C43" s="13"/>
      <c r="D43" s="102"/>
      <c r="E43" s="10" t="s">
        <v>29</v>
      </c>
      <c r="F43" s="10" t="s">
        <v>119</v>
      </c>
      <c r="G43" s="82"/>
      <c r="H43" s="82"/>
      <c r="I43" s="10" t="s">
        <v>6</v>
      </c>
      <c r="J43" s="10">
        <f t="shared" si="0"/>
        <v>1</v>
      </c>
      <c r="K43" s="10"/>
      <c r="L43" s="114"/>
      <c r="M43" s="102"/>
      <c r="N43" s="102"/>
      <c r="O43" s="13"/>
      <c r="P43" s="102"/>
      <c r="Q43" s="102"/>
      <c r="R43" s="102"/>
      <c r="S43" s="84"/>
      <c r="T43" s="84"/>
      <c r="U43" s="84"/>
      <c r="V43" s="96"/>
      <c r="W43" s="96"/>
      <c r="X43" s="96"/>
      <c r="Y43" s="88"/>
      <c r="Z43" s="88"/>
      <c r="AA43" s="88"/>
      <c r="AB43" s="84"/>
      <c r="AC43" s="84"/>
      <c r="AD43" s="84"/>
      <c r="AE43" s="88"/>
      <c r="AF43" s="88"/>
      <c r="AG43" s="88"/>
    </row>
    <row r="44" spans="1:33" ht="82.5" customHeight="1" x14ac:dyDescent="0.25">
      <c r="A44" s="82"/>
      <c r="B44" s="82"/>
      <c r="C44" s="13"/>
      <c r="D44" s="102"/>
      <c r="E44" s="10" t="s">
        <v>32</v>
      </c>
      <c r="F44" s="10" t="s">
        <v>120</v>
      </c>
      <c r="G44" s="82"/>
      <c r="H44" s="82"/>
      <c r="I44" s="10" t="s">
        <v>6</v>
      </c>
      <c r="J44" s="10">
        <f t="shared" si="0"/>
        <v>1</v>
      </c>
      <c r="K44" s="10"/>
      <c r="L44" s="114"/>
      <c r="M44" s="102"/>
      <c r="N44" s="102"/>
      <c r="O44" s="13"/>
      <c r="P44" s="102"/>
      <c r="Q44" s="102"/>
      <c r="R44" s="102"/>
      <c r="S44" s="84"/>
      <c r="T44" s="84"/>
      <c r="U44" s="84"/>
      <c r="V44" s="96"/>
      <c r="W44" s="96"/>
      <c r="X44" s="96"/>
      <c r="Y44" s="88"/>
      <c r="Z44" s="88"/>
      <c r="AA44" s="88"/>
      <c r="AB44" s="84"/>
      <c r="AC44" s="84"/>
      <c r="AD44" s="84"/>
      <c r="AE44" s="88"/>
      <c r="AF44" s="88"/>
      <c r="AG44" s="88"/>
    </row>
    <row r="45" spans="1:33" ht="30" customHeight="1" x14ac:dyDescent="0.25">
      <c r="A45" s="82"/>
      <c r="B45" s="82"/>
      <c r="C45" s="13"/>
      <c r="D45" s="102"/>
      <c r="E45" s="10" t="s">
        <v>121</v>
      </c>
      <c r="F45" s="10" t="s">
        <v>122</v>
      </c>
      <c r="G45" s="82"/>
      <c r="H45" s="82"/>
      <c r="I45" s="10" t="s">
        <v>6</v>
      </c>
      <c r="J45" s="10">
        <f t="shared" si="0"/>
        <v>1</v>
      </c>
      <c r="K45" s="10"/>
      <c r="L45" s="114"/>
      <c r="M45" s="102"/>
      <c r="N45" s="102"/>
      <c r="O45" s="13"/>
      <c r="P45" s="102"/>
      <c r="Q45" s="102"/>
      <c r="R45" s="102"/>
      <c r="S45" s="84"/>
      <c r="T45" s="84"/>
      <c r="U45" s="84"/>
      <c r="V45" s="96"/>
      <c r="W45" s="96"/>
      <c r="X45" s="96"/>
      <c r="Y45" s="88"/>
      <c r="Z45" s="88"/>
      <c r="AA45" s="88"/>
      <c r="AB45" s="84"/>
      <c r="AC45" s="84"/>
      <c r="AD45" s="84"/>
      <c r="AE45" s="88"/>
      <c r="AF45" s="88"/>
      <c r="AG45" s="88"/>
    </row>
    <row r="46" spans="1:33" ht="15" customHeight="1" x14ac:dyDescent="0.25">
      <c r="A46" s="82"/>
      <c r="B46" s="82"/>
      <c r="C46" s="13"/>
      <c r="D46" s="102"/>
      <c r="E46" s="10" t="s">
        <v>123</v>
      </c>
      <c r="F46" s="10" t="s">
        <v>124</v>
      </c>
      <c r="G46" s="82"/>
      <c r="H46" s="82"/>
      <c r="I46" s="10" t="s">
        <v>6</v>
      </c>
      <c r="J46" s="10">
        <f t="shared" si="0"/>
        <v>1</v>
      </c>
      <c r="K46" s="10"/>
      <c r="L46" s="114"/>
      <c r="M46" s="102"/>
      <c r="N46" s="102"/>
      <c r="O46" s="13"/>
      <c r="P46" s="102"/>
      <c r="Q46" s="102"/>
      <c r="R46" s="102"/>
      <c r="S46" s="84"/>
      <c r="T46" s="84"/>
      <c r="U46" s="84"/>
      <c r="V46" s="96"/>
      <c r="W46" s="96"/>
      <c r="X46" s="96"/>
      <c r="Y46" s="88"/>
      <c r="Z46" s="88"/>
      <c r="AA46" s="88"/>
      <c r="AB46" s="84"/>
      <c r="AC46" s="84"/>
      <c r="AD46" s="84"/>
      <c r="AE46" s="88"/>
      <c r="AF46" s="88"/>
      <c r="AG46" s="88"/>
    </row>
    <row r="47" spans="1:33" ht="30" customHeight="1" x14ac:dyDescent="0.25">
      <c r="A47" s="82"/>
      <c r="B47" s="82"/>
      <c r="C47" s="13"/>
      <c r="D47" s="102"/>
      <c r="E47" s="10" t="s">
        <v>125</v>
      </c>
      <c r="F47" s="10" t="s">
        <v>126</v>
      </c>
      <c r="G47" s="82"/>
      <c r="H47" s="82"/>
      <c r="I47" s="10" t="s">
        <v>6</v>
      </c>
      <c r="J47" s="10">
        <f t="shared" si="0"/>
        <v>1</v>
      </c>
      <c r="K47" s="10"/>
      <c r="L47" s="114"/>
      <c r="M47" s="102"/>
      <c r="N47" s="102"/>
      <c r="O47" s="13"/>
      <c r="P47" s="102"/>
      <c r="Q47" s="102"/>
      <c r="R47" s="102"/>
      <c r="S47" s="84"/>
      <c r="T47" s="84"/>
      <c r="U47" s="84"/>
      <c r="V47" s="96"/>
      <c r="W47" s="96"/>
      <c r="X47" s="96"/>
      <c r="Y47" s="88"/>
      <c r="Z47" s="88"/>
      <c r="AA47" s="88"/>
      <c r="AB47" s="84"/>
      <c r="AC47" s="84"/>
      <c r="AD47" s="84"/>
      <c r="AE47" s="88"/>
      <c r="AF47" s="88"/>
      <c r="AG47" s="88"/>
    </row>
    <row r="48" spans="1:33" ht="30" customHeight="1" x14ac:dyDescent="0.25">
      <c r="A48" s="82"/>
      <c r="B48" s="82"/>
      <c r="C48" s="13"/>
      <c r="D48" s="102"/>
      <c r="E48" s="10" t="s">
        <v>127</v>
      </c>
      <c r="F48" s="10" t="s">
        <v>128</v>
      </c>
      <c r="G48" s="82"/>
      <c r="H48" s="82"/>
      <c r="I48" s="10" t="s">
        <v>6</v>
      </c>
      <c r="J48" s="10">
        <f t="shared" si="0"/>
        <v>1</v>
      </c>
      <c r="K48" s="10"/>
      <c r="L48" s="114"/>
      <c r="M48" s="102"/>
      <c r="N48" s="102"/>
      <c r="O48" s="13"/>
      <c r="P48" s="102"/>
      <c r="Q48" s="102"/>
      <c r="R48" s="102"/>
      <c r="S48" s="84"/>
      <c r="T48" s="84"/>
      <c r="U48" s="84"/>
      <c r="V48" s="96"/>
      <c r="W48" s="96"/>
      <c r="X48" s="96"/>
      <c r="Y48" s="88"/>
      <c r="Z48" s="88"/>
      <c r="AA48" s="88"/>
      <c r="AB48" s="84"/>
      <c r="AC48" s="84"/>
      <c r="AD48" s="84"/>
      <c r="AE48" s="88"/>
      <c r="AF48" s="88"/>
      <c r="AG48" s="88"/>
    </row>
    <row r="49" spans="1:33" ht="91.5" customHeight="1" x14ac:dyDescent="0.25">
      <c r="A49" s="82"/>
      <c r="B49" s="82"/>
      <c r="C49" s="3"/>
      <c r="D49" s="103"/>
      <c r="E49" s="10" t="s">
        <v>130</v>
      </c>
      <c r="F49" s="10" t="s">
        <v>131</v>
      </c>
      <c r="G49" s="83"/>
      <c r="H49" s="83"/>
      <c r="I49" s="10" t="s">
        <v>6</v>
      </c>
      <c r="J49" s="10">
        <f t="shared" si="0"/>
        <v>1</v>
      </c>
      <c r="K49" s="10"/>
      <c r="L49" s="115"/>
      <c r="M49" s="103"/>
      <c r="N49" s="103"/>
      <c r="O49" s="3"/>
      <c r="P49" s="103"/>
      <c r="Q49" s="103"/>
      <c r="R49" s="103"/>
      <c r="S49" s="80"/>
      <c r="T49" s="80"/>
      <c r="U49" s="80"/>
      <c r="V49" s="97"/>
      <c r="W49" s="97"/>
      <c r="X49" s="97"/>
      <c r="Y49" s="89"/>
      <c r="Z49" s="89"/>
      <c r="AA49" s="89"/>
      <c r="AB49" s="80"/>
      <c r="AC49" s="80"/>
      <c r="AD49" s="80"/>
      <c r="AE49" s="89"/>
      <c r="AF49" s="89"/>
      <c r="AG49" s="89"/>
    </row>
    <row r="50" spans="1:33" ht="87.75" customHeight="1" x14ac:dyDescent="0.25">
      <c r="A50" s="82"/>
      <c r="B50" s="82"/>
      <c r="C50" s="10" t="s">
        <v>132</v>
      </c>
      <c r="D50" s="10" t="s">
        <v>488</v>
      </c>
      <c r="E50" s="11" t="s">
        <v>37</v>
      </c>
      <c r="F50" s="10" t="s">
        <v>133</v>
      </c>
      <c r="G50" s="10"/>
      <c r="H50" s="10"/>
      <c r="I50" s="10" t="s">
        <v>6</v>
      </c>
      <c r="J50" s="4">
        <f t="shared" si="0"/>
        <v>1</v>
      </c>
      <c r="K50" s="10"/>
      <c r="L50" s="23" t="s">
        <v>531</v>
      </c>
      <c r="M50" s="10" t="s">
        <v>473</v>
      </c>
      <c r="N50" s="10" t="s">
        <v>473</v>
      </c>
      <c r="O50" s="10"/>
      <c r="P50" s="3"/>
      <c r="Q50" s="10" t="s">
        <v>423</v>
      </c>
      <c r="R50" s="10" t="s">
        <v>424</v>
      </c>
      <c r="S50" s="15" t="s">
        <v>15</v>
      </c>
      <c r="T50" s="15"/>
      <c r="U50" s="78" t="s">
        <v>550</v>
      </c>
      <c r="V50" s="16" t="s">
        <v>15</v>
      </c>
      <c r="W50" s="16"/>
      <c r="X50" s="95" t="s">
        <v>550</v>
      </c>
      <c r="Y50" s="17"/>
      <c r="Z50" s="17"/>
      <c r="AA50" s="87"/>
      <c r="AB50" s="79"/>
      <c r="AC50" s="79" t="s">
        <v>15</v>
      </c>
      <c r="AD50" s="79" t="s">
        <v>594</v>
      </c>
      <c r="AE50" s="87"/>
      <c r="AF50" s="87" t="s">
        <v>15</v>
      </c>
      <c r="AG50" s="87" t="s">
        <v>665</v>
      </c>
    </row>
    <row r="51" spans="1:33" ht="94.5" x14ac:dyDescent="0.25">
      <c r="A51" s="82"/>
      <c r="B51" s="82"/>
      <c r="C51" s="10" t="s">
        <v>134</v>
      </c>
      <c r="D51" s="10" t="s">
        <v>135</v>
      </c>
      <c r="E51" s="11" t="s">
        <v>37</v>
      </c>
      <c r="F51" s="10" t="s">
        <v>136</v>
      </c>
      <c r="G51" s="10" t="s">
        <v>137</v>
      </c>
      <c r="H51" s="10"/>
      <c r="I51" s="10" t="s">
        <v>6</v>
      </c>
      <c r="J51" s="4">
        <f t="shared" si="0"/>
        <v>1</v>
      </c>
      <c r="K51" s="10"/>
      <c r="L51" s="23" t="s">
        <v>532</v>
      </c>
      <c r="M51" s="10" t="s">
        <v>476</v>
      </c>
      <c r="N51" s="10" t="s">
        <v>432</v>
      </c>
      <c r="O51" s="10"/>
      <c r="P51" s="10"/>
      <c r="Q51" s="10" t="s">
        <v>423</v>
      </c>
      <c r="R51" s="10" t="s">
        <v>425</v>
      </c>
      <c r="S51" s="15" t="s">
        <v>15</v>
      </c>
      <c r="T51" s="15"/>
      <c r="U51" s="78"/>
      <c r="V51" s="16" t="s">
        <v>15</v>
      </c>
      <c r="W51" s="16"/>
      <c r="X51" s="96"/>
      <c r="Y51" s="17"/>
      <c r="Z51" s="17"/>
      <c r="AA51" s="89"/>
      <c r="AB51" s="80"/>
      <c r="AC51" s="80"/>
      <c r="AD51" s="80"/>
      <c r="AE51" s="89"/>
      <c r="AF51" s="89"/>
      <c r="AG51" s="89"/>
    </row>
    <row r="52" spans="1:33" ht="111" customHeight="1" x14ac:dyDescent="0.25">
      <c r="A52" s="83"/>
      <c r="B52" s="83"/>
      <c r="C52" s="10" t="s">
        <v>138</v>
      </c>
      <c r="D52" s="10" t="s">
        <v>139</v>
      </c>
      <c r="E52" s="11" t="s">
        <v>37</v>
      </c>
      <c r="F52" s="10" t="s">
        <v>140</v>
      </c>
      <c r="G52" s="10" t="s">
        <v>141</v>
      </c>
      <c r="H52" s="10"/>
      <c r="I52" s="10" t="s">
        <v>377</v>
      </c>
      <c r="J52" s="4">
        <f t="shared" si="0"/>
        <v>1</v>
      </c>
      <c r="K52" s="10"/>
      <c r="L52" s="14" t="s">
        <v>492</v>
      </c>
      <c r="M52" s="10" t="s">
        <v>129</v>
      </c>
      <c r="N52" s="10"/>
      <c r="O52" s="10"/>
      <c r="P52" s="10"/>
      <c r="Q52" s="10"/>
      <c r="R52" s="10"/>
      <c r="S52" s="15" t="s">
        <v>15</v>
      </c>
      <c r="T52" s="15"/>
      <c r="U52" s="15"/>
      <c r="V52" s="16" t="s">
        <v>15</v>
      </c>
      <c r="W52" s="16"/>
      <c r="X52" s="17"/>
      <c r="Y52" s="17"/>
      <c r="Z52" s="17"/>
      <c r="AA52" s="17" t="s">
        <v>598</v>
      </c>
      <c r="AB52" s="15"/>
      <c r="AC52" s="15" t="s">
        <v>15</v>
      </c>
      <c r="AD52" s="15" t="s">
        <v>594</v>
      </c>
      <c r="AE52" s="17"/>
      <c r="AF52" s="17" t="s">
        <v>15</v>
      </c>
      <c r="AG52" s="74" t="s">
        <v>665</v>
      </c>
    </row>
    <row r="53" spans="1:33" ht="28.15" customHeight="1" x14ac:dyDescent="0.25">
      <c r="A53" s="81">
        <v>4</v>
      </c>
      <c r="B53" s="81" t="s">
        <v>2</v>
      </c>
      <c r="C53" s="110" t="s">
        <v>142</v>
      </c>
      <c r="D53" s="110" t="s">
        <v>143</v>
      </c>
      <c r="E53" s="32" t="s">
        <v>19</v>
      </c>
      <c r="F53" s="33" t="s">
        <v>144</v>
      </c>
      <c r="G53" s="110" t="s">
        <v>145</v>
      </c>
      <c r="H53" s="110" t="s">
        <v>146</v>
      </c>
      <c r="I53" s="117"/>
      <c r="J53" s="117"/>
      <c r="K53" s="117" t="s">
        <v>7</v>
      </c>
      <c r="L53" s="118"/>
      <c r="M53" s="110"/>
      <c r="N53" s="110"/>
      <c r="O53" s="33"/>
      <c r="P53" s="110"/>
      <c r="Q53" s="110"/>
      <c r="R53" s="110"/>
      <c r="S53" s="79"/>
      <c r="T53" s="79" t="s">
        <v>15</v>
      </c>
      <c r="U53" s="79"/>
      <c r="V53" s="110"/>
      <c r="W53" s="110" t="s">
        <v>15</v>
      </c>
      <c r="X53" s="110"/>
      <c r="Y53" s="87"/>
      <c r="Z53" s="87" t="s">
        <v>15</v>
      </c>
      <c r="AA53" s="87"/>
      <c r="AB53" s="79"/>
      <c r="AC53" s="79" t="s">
        <v>15</v>
      </c>
      <c r="AD53" s="79"/>
      <c r="AE53" s="87"/>
      <c r="AF53" s="87" t="s">
        <v>15</v>
      </c>
      <c r="AG53" s="87" t="s">
        <v>654</v>
      </c>
    </row>
    <row r="54" spans="1:33" ht="14.1" customHeight="1" x14ac:dyDescent="0.25">
      <c r="A54" s="82"/>
      <c r="B54" s="82"/>
      <c r="C54" s="111"/>
      <c r="D54" s="111"/>
      <c r="E54" s="136" t="s">
        <v>24</v>
      </c>
      <c r="F54" s="33" t="s">
        <v>147</v>
      </c>
      <c r="G54" s="111"/>
      <c r="H54" s="111"/>
      <c r="I54" s="111"/>
      <c r="J54" s="111"/>
      <c r="K54" s="111"/>
      <c r="L54" s="111"/>
      <c r="M54" s="111"/>
      <c r="N54" s="111"/>
      <c r="O54" s="33"/>
      <c r="P54" s="111"/>
      <c r="Q54" s="111"/>
      <c r="R54" s="111"/>
      <c r="S54" s="84"/>
      <c r="T54" s="84"/>
      <c r="U54" s="84"/>
      <c r="V54" s="111"/>
      <c r="W54" s="111"/>
      <c r="X54" s="111"/>
      <c r="Y54" s="88"/>
      <c r="Z54" s="88"/>
      <c r="AA54" s="88"/>
      <c r="AB54" s="84"/>
      <c r="AC54" s="84"/>
      <c r="AD54" s="84"/>
      <c r="AE54" s="88"/>
      <c r="AF54" s="88"/>
      <c r="AG54" s="88"/>
    </row>
    <row r="55" spans="1:33" x14ac:dyDescent="0.25">
      <c r="A55" s="82"/>
      <c r="B55" s="82"/>
      <c r="C55" s="111"/>
      <c r="D55" s="111"/>
      <c r="E55" s="137"/>
      <c r="F55" s="33" t="s">
        <v>148</v>
      </c>
      <c r="G55" s="111"/>
      <c r="H55" s="111"/>
      <c r="I55" s="111"/>
      <c r="J55" s="111"/>
      <c r="K55" s="111"/>
      <c r="L55" s="111"/>
      <c r="M55" s="111"/>
      <c r="N55" s="111"/>
      <c r="O55" s="33"/>
      <c r="P55" s="111"/>
      <c r="Q55" s="111"/>
      <c r="R55" s="111"/>
      <c r="S55" s="84"/>
      <c r="T55" s="84"/>
      <c r="U55" s="84"/>
      <c r="V55" s="111"/>
      <c r="W55" s="111"/>
      <c r="X55" s="111"/>
      <c r="Y55" s="88"/>
      <c r="Z55" s="88"/>
      <c r="AA55" s="88"/>
      <c r="AB55" s="84"/>
      <c r="AC55" s="84"/>
      <c r="AD55" s="84"/>
      <c r="AE55" s="88"/>
      <c r="AF55" s="88"/>
      <c r="AG55" s="88"/>
    </row>
    <row r="56" spans="1:33" x14ac:dyDescent="0.25">
      <c r="A56" s="82"/>
      <c r="B56" s="82"/>
      <c r="C56" s="111"/>
      <c r="D56" s="111"/>
      <c r="E56" s="137"/>
      <c r="F56" s="33" t="s">
        <v>149</v>
      </c>
      <c r="G56" s="111"/>
      <c r="H56" s="111"/>
      <c r="I56" s="111"/>
      <c r="J56" s="111"/>
      <c r="K56" s="111"/>
      <c r="L56" s="111"/>
      <c r="M56" s="111"/>
      <c r="N56" s="111"/>
      <c r="O56" s="33"/>
      <c r="P56" s="111"/>
      <c r="Q56" s="111"/>
      <c r="R56" s="111"/>
      <c r="S56" s="84"/>
      <c r="T56" s="84"/>
      <c r="U56" s="84"/>
      <c r="V56" s="111"/>
      <c r="W56" s="111"/>
      <c r="X56" s="111"/>
      <c r="Y56" s="88"/>
      <c r="Z56" s="88"/>
      <c r="AA56" s="88"/>
      <c r="AB56" s="84"/>
      <c r="AC56" s="84"/>
      <c r="AD56" s="84"/>
      <c r="AE56" s="88"/>
      <c r="AF56" s="88"/>
      <c r="AG56" s="88"/>
    </row>
    <row r="57" spans="1:33" x14ac:dyDescent="0.25">
      <c r="A57" s="82"/>
      <c r="B57" s="82"/>
      <c r="C57" s="111"/>
      <c r="D57" s="111"/>
      <c r="E57" s="137"/>
      <c r="F57" s="33" t="s">
        <v>150</v>
      </c>
      <c r="G57" s="111"/>
      <c r="H57" s="111"/>
      <c r="I57" s="111"/>
      <c r="J57" s="111"/>
      <c r="K57" s="111"/>
      <c r="L57" s="111"/>
      <c r="M57" s="111"/>
      <c r="N57" s="111"/>
      <c r="O57" s="33"/>
      <c r="P57" s="111"/>
      <c r="Q57" s="111"/>
      <c r="R57" s="111"/>
      <c r="S57" s="84"/>
      <c r="T57" s="84"/>
      <c r="U57" s="84"/>
      <c r="V57" s="111"/>
      <c r="W57" s="111"/>
      <c r="X57" s="111"/>
      <c r="Y57" s="88"/>
      <c r="Z57" s="88"/>
      <c r="AA57" s="88"/>
      <c r="AB57" s="84"/>
      <c r="AC57" s="84"/>
      <c r="AD57" s="84"/>
      <c r="AE57" s="88"/>
      <c r="AF57" s="88"/>
      <c r="AG57" s="88"/>
    </row>
    <row r="58" spans="1:33" x14ac:dyDescent="0.25">
      <c r="A58" s="82"/>
      <c r="B58" s="82"/>
      <c r="C58" s="111"/>
      <c r="D58" s="111"/>
      <c r="E58" s="138"/>
      <c r="F58" s="33" t="s">
        <v>151</v>
      </c>
      <c r="G58" s="111"/>
      <c r="H58" s="111"/>
      <c r="I58" s="111"/>
      <c r="J58" s="111"/>
      <c r="K58" s="111"/>
      <c r="L58" s="111"/>
      <c r="M58" s="111"/>
      <c r="N58" s="111"/>
      <c r="O58" s="33"/>
      <c r="P58" s="111"/>
      <c r="Q58" s="111"/>
      <c r="R58" s="111"/>
      <c r="S58" s="84"/>
      <c r="T58" s="84"/>
      <c r="U58" s="84"/>
      <c r="V58" s="111"/>
      <c r="W58" s="111"/>
      <c r="X58" s="111"/>
      <c r="Y58" s="88"/>
      <c r="Z58" s="88"/>
      <c r="AA58" s="88"/>
      <c r="AB58" s="84"/>
      <c r="AC58" s="84"/>
      <c r="AD58" s="84"/>
      <c r="AE58" s="88"/>
      <c r="AF58" s="88"/>
      <c r="AG58" s="88"/>
    </row>
    <row r="59" spans="1:33" ht="62.25" customHeight="1" x14ac:dyDescent="0.25">
      <c r="A59" s="82"/>
      <c r="B59" s="82"/>
      <c r="C59" s="111"/>
      <c r="D59" s="111"/>
      <c r="E59" s="32" t="s">
        <v>27</v>
      </c>
      <c r="F59" s="33" t="s">
        <v>152</v>
      </c>
      <c r="G59" s="111"/>
      <c r="H59" s="111"/>
      <c r="I59" s="111"/>
      <c r="J59" s="111"/>
      <c r="K59" s="111"/>
      <c r="L59" s="111"/>
      <c r="M59" s="111"/>
      <c r="N59" s="111"/>
      <c r="O59" s="33"/>
      <c r="P59" s="111"/>
      <c r="Q59" s="111"/>
      <c r="R59" s="111"/>
      <c r="S59" s="84"/>
      <c r="T59" s="84"/>
      <c r="U59" s="84"/>
      <c r="V59" s="111"/>
      <c r="W59" s="111"/>
      <c r="X59" s="111"/>
      <c r="Y59" s="88"/>
      <c r="Z59" s="88"/>
      <c r="AA59" s="88"/>
      <c r="AB59" s="84"/>
      <c r="AC59" s="84"/>
      <c r="AD59" s="84"/>
      <c r="AE59" s="88"/>
      <c r="AF59" s="88"/>
      <c r="AG59" s="88"/>
    </row>
    <row r="60" spans="1:33" ht="45" customHeight="1" x14ac:dyDescent="0.25">
      <c r="A60" s="82"/>
      <c r="B60" s="82"/>
      <c r="C60" s="111"/>
      <c r="D60" s="111"/>
      <c r="E60" s="32" t="s">
        <v>29</v>
      </c>
      <c r="F60" s="33" t="s">
        <v>153</v>
      </c>
      <c r="G60" s="111"/>
      <c r="H60" s="111"/>
      <c r="I60" s="111"/>
      <c r="J60" s="111"/>
      <c r="K60" s="111"/>
      <c r="L60" s="111"/>
      <c r="M60" s="111"/>
      <c r="N60" s="111"/>
      <c r="O60" s="33"/>
      <c r="P60" s="111"/>
      <c r="Q60" s="111"/>
      <c r="R60" s="111"/>
      <c r="S60" s="84"/>
      <c r="T60" s="84"/>
      <c r="U60" s="84"/>
      <c r="V60" s="111"/>
      <c r="W60" s="111"/>
      <c r="X60" s="111"/>
      <c r="Y60" s="88"/>
      <c r="Z60" s="88"/>
      <c r="AA60" s="88"/>
      <c r="AB60" s="84"/>
      <c r="AC60" s="84"/>
      <c r="AD60" s="84"/>
      <c r="AE60" s="88"/>
      <c r="AF60" s="88"/>
      <c r="AG60" s="88"/>
    </row>
    <row r="61" spans="1:33" ht="63" x14ac:dyDescent="0.25">
      <c r="A61" s="82"/>
      <c r="B61" s="82"/>
      <c r="C61" s="111"/>
      <c r="D61" s="111"/>
      <c r="E61" s="32" t="s">
        <v>32</v>
      </c>
      <c r="F61" s="33" t="s">
        <v>154</v>
      </c>
      <c r="G61" s="111"/>
      <c r="H61" s="111"/>
      <c r="I61" s="111"/>
      <c r="J61" s="111"/>
      <c r="K61" s="111"/>
      <c r="L61" s="111"/>
      <c r="M61" s="111"/>
      <c r="N61" s="111"/>
      <c r="O61" s="33"/>
      <c r="P61" s="111"/>
      <c r="Q61" s="111"/>
      <c r="R61" s="111"/>
      <c r="S61" s="84"/>
      <c r="T61" s="84"/>
      <c r="U61" s="84"/>
      <c r="V61" s="111"/>
      <c r="W61" s="111"/>
      <c r="X61" s="111"/>
      <c r="Y61" s="88"/>
      <c r="Z61" s="88"/>
      <c r="AA61" s="88"/>
      <c r="AB61" s="84"/>
      <c r="AC61" s="84"/>
      <c r="AD61" s="84"/>
      <c r="AE61" s="88"/>
      <c r="AF61" s="88"/>
      <c r="AG61" s="88"/>
    </row>
    <row r="62" spans="1:33" ht="30" customHeight="1" x14ac:dyDescent="0.25">
      <c r="A62" s="82"/>
      <c r="B62" s="82"/>
      <c r="C62" s="111"/>
      <c r="D62" s="111"/>
      <c r="E62" s="32" t="s">
        <v>121</v>
      </c>
      <c r="F62" s="33" t="s">
        <v>155</v>
      </c>
      <c r="G62" s="111"/>
      <c r="H62" s="111"/>
      <c r="I62" s="111"/>
      <c r="J62" s="111"/>
      <c r="K62" s="111"/>
      <c r="L62" s="111"/>
      <c r="M62" s="111"/>
      <c r="N62" s="111"/>
      <c r="O62" s="33"/>
      <c r="P62" s="111"/>
      <c r="Q62" s="111"/>
      <c r="R62" s="111"/>
      <c r="S62" s="84"/>
      <c r="T62" s="84"/>
      <c r="U62" s="84"/>
      <c r="V62" s="111"/>
      <c r="W62" s="111"/>
      <c r="X62" s="111"/>
      <c r="Y62" s="88"/>
      <c r="Z62" s="88"/>
      <c r="AA62" s="88"/>
      <c r="AB62" s="84"/>
      <c r="AC62" s="84"/>
      <c r="AD62" s="84"/>
      <c r="AE62" s="88"/>
      <c r="AF62" s="88"/>
      <c r="AG62" s="88"/>
    </row>
    <row r="63" spans="1:33" ht="60" customHeight="1" x14ac:dyDescent="0.25">
      <c r="A63" s="82"/>
      <c r="B63" s="82"/>
      <c r="C63" s="111"/>
      <c r="D63" s="111"/>
      <c r="E63" s="32" t="s">
        <v>123</v>
      </c>
      <c r="F63" s="33" t="s">
        <v>156</v>
      </c>
      <c r="G63" s="111"/>
      <c r="H63" s="111"/>
      <c r="I63" s="111"/>
      <c r="J63" s="111"/>
      <c r="K63" s="111"/>
      <c r="L63" s="111"/>
      <c r="M63" s="111"/>
      <c r="N63" s="111"/>
      <c r="O63" s="33"/>
      <c r="P63" s="111"/>
      <c r="Q63" s="111"/>
      <c r="R63" s="111"/>
      <c r="S63" s="84"/>
      <c r="T63" s="84"/>
      <c r="U63" s="84"/>
      <c r="V63" s="111"/>
      <c r="W63" s="111"/>
      <c r="X63" s="111"/>
      <c r="Y63" s="88"/>
      <c r="Z63" s="88"/>
      <c r="AA63" s="88"/>
      <c r="AB63" s="84"/>
      <c r="AC63" s="84"/>
      <c r="AD63" s="84"/>
      <c r="AE63" s="88"/>
      <c r="AF63" s="88"/>
      <c r="AG63" s="88"/>
    </row>
    <row r="64" spans="1:33" ht="90.75" customHeight="1" x14ac:dyDescent="0.25">
      <c r="A64" s="82"/>
      <c r="B64" s="82"/>
      <c r="C64" s="111"/>
      <c r="D64" s="111"/>
      <c r="E64" s="136" t="s">
        <v>125</v>
      </c>
      <c r="F64" s="33" t="s">
        <v>157</v>
      </c>
      <c r="G64" s="111"/>
      <c r="H64" s="111"/>
      <c r="I64" s="111"/>
      <c r="J64" s="111"/>
      <c r="K64" s="111"/>
      <c r="L64" s="111"/>
      <c r="M64" s="111"/>
      <c r="N64" s="111"/>
      <c r="O64" s="33"/>
      <c r="P64" s="111"/>
      <c r="Q64" s="111"/>
      <c r="R64" s="111"/>
      <c r="S64" s="84"/>
      <c r="T64" s="84"/>
      <c r="U64" s="84"/>
      <c r="V64" s="111"/>
      <c r="W64" s="111"/>
      <c r="X64" s="111"/>
      <c r="Y64" s="88"/>
      <c r="Z64" s="88"/>
      <c r="AA64" s="88"/>
      <c r="AB64" s="84"/>
      <c r="AC64" s="84"/>
      <c r="AD64" s="84"/>
      <c r="AE64" s="88"/>
      <c r="AF64" s="88"/>
      <c r="AG64" s="88"/>
    </row>
    <row r="65" spans="1:33" x14ac:dyDescent="0.25">
      <c r="A65" s="82"/>
      <c r="B65" s="82"/>
      <c r="C65" s="111"/>
      <c r="D65" s="111"/>
      <c r="E65" s="137"/>
      <c r="F65" s="33" t="s">
        <v>158</v>
      </c>
      <c r="G65" s="111"/>
      <c r="H65" s="111"/>
      <c r="I65" s="111"/>
      <c r="J65" s="111"/>
      <c r="K65" s="111"/>
      <c r="L65" s="111"/>
      <c r="M65" s="111"/>
      <c r="N65" s="111"/>
      <c r="O65" s="33"/>
      <c r="P65" s="111"/>
      <c r="Q65" s="111"/>
      <c r="R65" s="111"/>
      <c r="S65" s="84"/>
      <c r="T65" s="84"/>
      <c r="U65" s="84"/>
      <c r="V65" s="111"/>
      <c r="W65" s="111"/>
      <c r="X65" s="111"/>
      <c r="Y65" s="88"/>
      <c r="Z65" s="88"/>
      <c r="AA65" s="88"/>
      <c r="AB65" s="84"/>
      <c r="AC65" s="84"/>
      <c r="AD65" s="84"/>
      <c r="AE65" s="88"/>
      <c r="AF65" s="88"/>
      <c r="AG65" s="88"/>
    </row>
    <row r="66" spans="1:33" x14ac:dyDescent="0.25">
      <c r="A66" s="82"/>
      <c r="B66" s="82"/>
      <c r="C66" s="111"/>
      <c r="D66" s="111"/>
      <c r="E66" s="137"/>
      <c r="F66" s="33" t="s">
        <v>159</v>
      </c>
      <c r="G66" s="111"/>
      <c r="H66" s="111"/>
      <c r="I66" s="111"/>
      <c r="J66" s="111"/>
      <c r="K66" s="111"/>
      <c r="L66" s="111"/>
      <c r="M66" s="111"/>
      <c r="N66" s="111"/>
      <c r="O66" s="33"/>
      <c r="P66" s="111"/>
      <c r="Q66" s="111"/>
      <c r="R66" s="111"/>
      <c r="S66" s="84"/>
      <c r="T66" s="84"/>
      <c r="U66" s="84"/>
      <c r="V66" s="111"/>
      <c r="W66" s="111"/>
      <c r="X66" s="111"/>
      <c r="Y66" s="88"/>
      <c r="Z66" s="88"/>
      <c r="AA66" s="88"/>
      <c r="AB66" s="84"/>
      <c r="AC66" s="84"/>
      <c r="AD66" s="84"/>
      <c r="AE66" s="88"/>
      <c r="AF66" s="88"/>
      <c r="AG66" s="88"/>
    </row>
    <row r="67" spans="1:33" x14ac:dyDescent="0.25">
      <c r="A67" s="82"/>
      <c r="B67" s="82"/>
      <c r="C67" s="112"/>
      <c r="D67" s="112"/>
      <c r="E67" s="138"/>
      <c r="F67" s="33" t="s">
        <v>160</v>
      </c>
      <c r="G67" s="112"/>
      <c r="H67" s="112"/>
      <c r="I67" s="112"/>
      <c r="J67" s="112"/>
      <c r="K67" s="112"/>
      <c r="L67" s="112"/>
      <c r="M67" s="112"/>
      <c r="N67" s="112"/>
      <c r="O67" s="33"/>
      <c r="P67" s="112"/>
      <c r="Q67" s="112"/>
      <c r="R67" s="112"/>
      <c r="S67" s="80"/>
      <c r="T67" s="80"/>
      <c r="U67" s="80"/>
      <c r="V67" s="112"/>
      <c r="W67" s="112"/>
      <c r="X67" s="112"/>
      <c r="Y67" s="89"/>
      <c r="Z67" s="89"/>
      <c r="AA67" s="89"/>
      <c r="AB67" s="80"/>
      <c r="AC67" s="80"/>
      <c r="AD67" s="80"/>
      <c r="AE67" s="89"/>
      <c r="AF67" s="89"/>
      <c r="AG67" s="89"/>
    </row>
    <row r="68" spans="1:33" ht="27" customHeight="1" x14ac:dyDescent="0.25">
      <c r="A68" s="82"/>
      <c r="B68" s="82"/>
      <c r="C68" s="81" t="s">
        <v>161</v>
      </c>
      <c r="D68" s="10" t="s">
        <v>162</v>
      </c>
      <c r="E68" s="139" t="s">
        <v>19</v>
      </c>
      <c r="F68" s="10" t="s">
        <v>163</v>
      </c>
      <c r="G68" s="81" t="s">
        <v>164</v>
      </c>
      <c r="H68" s="81" t="s">
        <v>146</v>
      </c>
      <c r="I68" s="12" t="s">
        <v>6</v>
      </c>
      <c r="J68" s="4">
        <f t="shared" si="0"/>
        <v>1</v>
      </c>
      <c r="K68" s="10"/>
      <c r="L68" s="113" t="s">
        <v>555</v>
      </c>
      <c r="M68" s="81" t="s">
        <v>478</v>
      </c>
      <c r="N68" s="81" t="s">
        <v>479</v>
      </c>
      <c r="O68" s="10"/>
      <c r="P68" s="81" t="s">
        <v>477</v>
      </c>
      <c r="Q68" s="81" t="s">
        <v>387</v>
      </c>
      <c r="R68" s="81" t="s">
        <v>387</v>
      </c>
      <c r="S68" s="79"/>
      <c r="T68" s="79" t="s">
        <v>15</v>
      </c>
      <c r="U68" s="79" t="s">
        <v>550</v>
      </c>
      <c r="V68" s="95"/>
      <c r="W68" s="95" t="s">
        <v>15</v>
      </c>
      <c r="X68" s="95" t="s">
        <v>550</v>
      </c>
      <c r="Y68" s="87"/>
      <c r="Z68" s="87" t="s">
        <v>15</v>
      </c>
      <c r="AA68" s="87" t="s">
        <v>598</v>
      </c>
      <c r="AB68" s="79"/>
      <c r="AC68" s="79" t="s">
        <v>15</v>
      </c>
      <c r="AD68" s="79" t="s">
        <v>598</v>
      </c>
      <c r="AE68" s="87"/>
      <c r="AF68" s="87" t="s">
        <v>15</v>
      </c>
      <c r="AG68" s="87" t="s">
        <v>654</v>
      </c>
    </row>
    <row r="69" spans="1:33" ht="27" customHeight="1" x14ac:dyDescent="0.25">
      <c r="A69" s="82"/>
      <c r="B69" s="82"/>
      <c r="C69" s="82"/>
      <c r="D69" s="10"/>
      <c r="E69" s="140"/>
      <c r="F69" s="10" t="s">
        <v>165</v>
      </c>
      <c r="G69" s="82"/>
      <c r="H69" s="82"/>
      <c r="I69" s="12" t="s">
        <v>6</v>
      </c>
      <c r="J69" s="4">
        <f t="shared" si="0"/>
        <v>1</v>
      </c>
      <c r="K69" s="10"/>
      <c r="L69" s="119"/>
      <c r="M69" s="102"/>
      <c r="N69" s="82"/>
      <c r="O69" s="10"/>
      <c r="P69" s="82"/>
      <c r="Q69" s="82"/>
      <c r="R69" s="82"/>
      <c r="S69" s="84"/>
      <c r="T69" s="84"/>
      <c r="U69" s="84"/>
      <c r="V69" s="96"/>
      <c r="W69" s="96"/>
      <c r="X69" s="96"/>
      <c r="Y69" s="88"/>
      <c r="Z69" s="88"/>
      <c r="AA69" s="88"/>
      <c r="AB69" s="84"/>
      <c r="AC69" s="84"/>
      <c r="AD69" s="84"/>
      <c r="AE69" s="88"/>
      <c r="AF69" s="88"/>
      <c r="AG69" s="88"/>
    </row>
    <row r="70" spans="1:33" ht="27" customHeight="1" x14ac:dyDescent="0.25">
      <c r="A70" s="82"/>
      <c r="B70" s="82"/>
      <c r="C70" s="82"/>
      <c r="D70" s="10"/>
      <c r="E70" s="140"/>
      <c r="F70" s="10" t="s">
        <v>159</v>
      </c>
      <c r="G70" s="82"/>
      <c r="H70" s="82"/>
      <c r="I70" s="12" t="s">
        <v>6</v>
      </c>
      <c r="J70" s="4">
        <f t="shared" si="0"/>
        <v>1</v>
      </c>
      <c r="K70" s="10"/>
      <c r="L70" s="119"/>
      <c r="M70" s="102"/>
      <c r="N70" s="82"/>
      <c r="O70" s="10"/>
      <c r="P70" s="82"/>
      <c r="Q70" s="82"/>
      <c r="R70" s="82"/>
      <c r="S70" s="84"/>
      <c r="T70" s="84"/>
      <c r="U70" s="84"/>
      <c r="V70" s="96"/>
      <c r="W70" s="96"/>
      <c r="X70" s="96"/>
      <c r="Y70" s="88"/>
      <c r="Z70" s="88"/>
      <c r="AA70" s="88"/>
      <c r="AB70" s="84"/>
      <c r="AC70" s="84"/>
      <c r="AD70" s="84"/>
      <c r="AE70" s="88"/>
      <c r="AF70" s="88"/>
      <c r="AG70" s="88"/>
    </row>
    <row r="71" spans="1:33" ht="27" customHeight="1" x14ac:dyDescent="0.25">
      <c r="A71" s="82"/>
      <c r="B71" s="82"/>
      <c r="C71" s="82"/>
      <c r="D71" s="10"/>
      <c r="E71" s="141"/>
      <c r="F71" s="10" t="s">
        <v>160</v>
      </c>
      <c r="G71" s="82"/>
      <c r="H71" s="82"/>
      <c r="I71" s="12" t="s">
        <v>6</v>
      </c>
      <c r="J71" s="4">
        <f t="shared" ref="J71:J128" si="2">IF(I71="Si",1,IF(I71="No",0,"error"))</f>
        <v>1</v>
      </c>
      <c r="K71" s="10"/>
      <c r="L71" s="119"/>
      <c r="M71" s="102"/>
      <c r="N71" s="82"/>
      <c r="O71" s="10"/>
      <c r="P71" s="82"/>
      <c r="Q71" s="82"/>
      <c r="R71" s="82"/>
      <c r="S71" s="84"/>
      <c r="T71" s="84"/>
      <c r="U71" s="84"/>
      <c r="V71" s="96"/>
      <c r="W71" s="96"/>
      <c r="X71" s="96"/>
      <c r="Y71" s="88"/>
      <c r="Z71" s="88"/>
      <c r="AA71" s="88"/>
      <c r="AB71" s="84"/>
      <c r="AC71" s="84"/>
      <c r="AD71" s="84"/>
      <c r="AE71" s="88"/>
      <c r="AF71" s="88"/>
      <c r="AG71" s="88"/>
    </row>
    <row r="72" spans="1:33" ht="73.5" customHeight="1" x14ac:dyDescent="0.25">
      <c r="A72" s="82"/>
      <c r="B72" s="82"/>
      <c r="C72" s="82"/>
      <c r="D72" s="10" t="s">
        <v>166</v>
      </c>
      <c r="E72" s="11" t="s">
        <v>24</v>
      </c>
      <c r="F72" s="10" t="s">
        <v>167</v>
      </c>
      <c r="G72" s="83"/>
      <c r="H72" s="82"/>
      <c r="I72" s="10" t="s">
        <v>6</v>
      </c>
      <c r="J72" s="4">
        <f t="shared" si="2"/>
        <v>1</v>
      </c>
      <c r="K72" s="10"/>
      <c r="L72" s="119"/>
      <c r="M72" s="102"/>
      <c r="N72" s="82"/>
      <c r="O72" s="10"/>
      <c r="P72" s="82"/>
      <c r="Q72" s="82"/>
      <c r="R72" s="82"/>
      <c r="S72" s="84"/>
      <c r="T72" s="84"/>
      <c r="U72" s="84"/>
      <c r="V72" s="96"/>
      <c r="W72" s="96"/>
      <c r="X72" s="96"/>
      <c r="Y72" s="88"/>
      <c r="Z72" s="88"/>
      <c r="AA72" s="88"/>
      <c r="AB72" s="84"/>
      <c r="AC72" s="84"/>
      <c r="AD72" s="84"/>
      <c r="AE72" s="88"/>
      <c r="AF72" s="88"/>
      <c r="AG72" s="88"/>
    </row>
    <row r="73" spans="1:33" ht="31.5" x14ac:dyDescent="0.25">
      <c r="A73" s="82"/>
      <c r="B73" s="82"/>
      <c r="C73" s="83"/>
      <c r="D73" s="10" t="s">
        <v>166</v>
      </c>
      <c r="E73" s="11" t="s">
        <v>27</v>
      </c>
      <c r="F73" s="10" t="s">
        <v>168</v>
      </c>
      <c r="G73" s="81" t="s">
        <v>169</v>
      </c>
      <c r="H73" s="82" t="s">
        <v>146</v>
      </c>
      <c r="I73" s="10" t="s">
        <v>6</v>
      </c>
      <c r="J73" s="4">
        <f t="shared" si="2"/>
        <v>1</v>
      </c>
      <c r="K73" s="10"/>
      <c r="L73" s="119"/>
      <c r="M73" s="102"/>
      <c r="N73" s="82"/>
      <c r="O73" s="10"/>
      <c r="P73" s="82"/>
      <c r="Q73" s="82"/>
      <c r="R73" s="82"/>
      <c r="S73" s="84"/>
      <c r="T73" s="84"/>
      <c r="U73" s="84"/>
      <c r="V73" s="96"/>
      <c r="W73" s="96"/>
      <c r="X73" s="96"/>
      <c r="Y73" s="88"/>
      <c r="Z73" s="88"/>
      <c r="AA73" s="88"/>
      <c r="AB73" s="84"/>
      <c r="AC73" s="84"/>
      <c r="AD73" s="84"/>
      <c r="AE73" s="88"/>
      <c r="AF73" s="88"/>
      <c r="AG73" s="88"/>
    </row>
    <row r="74" spans="1:33" ht="50.25" customHeight="1" x14ac:dyDescent="0.25">
      <c r="A74" s="83"/>
      <c r="B74" s="83"/>
      <c r="C74" s="10" t="s">
        <v>170</v>
      </c>
      <c r="D74" s="10" t="s">
        <v>171</v>
      </c>
      <c r="E74" s="11" t="s">
        <v>37</v>
      </c>
      <c r="F74" s="10" t="s">
        <v>172</v>
      </c>
      <c r="G74" s="83"/>
      <c r="H74" s="83"/>
      <c r="I74" s="10" t="s">
        <v>6</v>
      </c>
      <c r="J74" s="4">
        <f t="shared" si="2"/>
        <v>1</v>
      </c>
      <c r="K74" s="10"/>
      <c r="L74" s="120"/>
      <c r="M74" s="103"/>
      <c r="N74" s="83"/>
      <c r="O74" s="10"/>
      <c r="P74" s="83"/>
      <c r="Q74" s="83"/>
      <c r="R74" s="83"/>
      <c r="S74" s="80"/>
      <c r="T74" s="80"/>
      <c r="U74" s="80"/>
      <c r="V74" s="97"/>
      <c r="W74" s="97"/>
      <c r="X74" s="97"/>
      <c r="Y74" s="89"/>
      <c r="Z74" s="89"/>
      <c r="AA74" s="89"/>
      <c r="AB74" s="80"/>
      <c r="AC74" s="80"/>
      <c r="AD74" s="80"/>
      <c r="AE74" s="89"/>
      <c r="AF74" s="89"/>
      <c r="AG74" s="89"/>
    </row>
    <row r="75" spans="1:33" ht="79.5" customHeight="1" x14ac:dyDescent="0.25">
      <c r="A75" s="81">
        <v>5</v>
      </c>
      <c r="B75" s="81" t="s">
        <v>173</v>
      </c>
      <c r="C75" s="10" t="s">
        <v>174</v>
      </c>
      <c r="D75" s="10" t="s">
        <v>175</v>
      </c>
      <c r="E75" s="11" t="s">
        <v>37</v>
      </c>
      <c r="F75" s="10" t="s">
        <v>176</v>
      </c>
      <c r="G75" s="10"/>
      <c r="H75" s="81" t="s">
        <v>177</v>
      </c>
      <c r="I75" s="10" t="s">
        <v>6</v>
      </c>
      <c r="J75" s="4">
        <f t="shared" si="2"/>
        <v>1</v>
      </c>
      <c r="K75" s="10"/>
      <c r="L75" s="23" t="s">
        <v>533</v>
      </c>
      <c r="M75" s="81" t="s">
        <v>459</v>
      </c>
      <c r="N75" s="81" t="s">
        <v>459</v>
      </c>
      <c r="O75" s="10"/>
      <c r="P75" s="12"/>
      <c r="Q75" s="10" t="s">
        <v>388</v>
      </c>
      <c r="R75" s="12" t="s">
        <v>390</v>
      </c>
      <c r="S75" s="15" t="s">
        <v>357</v>
      </c>
      <c r="T75" s="15"/>
      <c r="U75" s="15" t="s">
        <v>586</v>
      </c>
      <c r="V75" s="16" t="s">
        <v>357</v>
      </c>
      <c r="W75" s="16"/>
      <c r="X75" s="17" t="s">
        <v>547</v>
      </c>
      <c r="Y75" s="17" t="s">
        <v>15</v>
      </c>
      <c r="Z75" s="17"/>
      <c r="AA75" s="17" t="s">
        <v>600</v>
      </c>
      <c r="AB75" s="15" t="s">
        <v>15</v>
      </c>
      <c r="AC75" s="15"/>
      <c r="AD75" s="15" t="s">
        <v>627</v>
      </c>
      <c r="AE75" s="17"/>
      <c r="AF75" s="17" t="s">
        <v>15</v>
      </c>
      <c r="AG75" s="74" t="s">
        <v>647</v>
      </c>
    </row>
    <row r="76" spans="1:33" ht="130.5" customHeight="1" x14ac:dyDescent="0.25">
      <c r="A76" s="82"/>
      <c r="B76" s="82"/>
      <c r="C76" s="81" t="s">
        <v>178</v>
      </c>
      <c r="D76" s="81" t="s">
        <v>179</v>
      </c>
      <c r="E76" s="11" t="s">
        <v>37</v>
      </c>
      <c r="F76" s="10" t="s">
        <v>180</v>
      </c>
      <c r="G76" s="81" t="s">
        <v>181</v>
      </c>
      <c r="H76" s="82"/>
      <c r="I76" s="10" t="s">
        <v>6</v>
      </c>
      <c r="J76" s="4">
        <f t="shared" si="2"/>
        <v>1</v>
      </c>
      <c r="K76" s="10"/>
      <c r="L76" s="113" t="s">
        <v>534</v>
      </c>
      <c r="M76" s="102"/>
      <c r="N76" s="82"/>
      <c r="O76" s="10"/>
      <c r="P76" s="104"/>
      <c r="Q76" s="81" t="s">
        <v>388</v>
      </c>
      <c r="R76" s="81"/>
      <c r="S76" s="26"/>
      <c r="T76" s="26"/>
      <c r="U76" s="79" t="s">
        <v>556</v>
      </c>
      <c r="V76" s="27"/>
      <c r="W76" s="27"/>
      <c r="X76" s="95" t="s">
        <v>556</v>
      </c>
      <c r="Y76" s="28" t="s">
        <v>15</v>
      </c>
      <c r="Z76" s="28"/>
      <c r="AA76" s="87" t="s">
        <v>601</v>
      </c>
      <c r="AB76" s="26" t="s">
        <v>15</v>
      </c>
      <c r="AC76" s="26"/>
      <c r="AD76" s="79" t="s">
        <v>601</v>
      </c>
      <c r="AE76" s="28" t="s">
        <v>15</v>
      </c>
      <c r="AF76" s="28"/>
      <c r="AG76" s="87" t="s">
        <v>601</v>
      </c>
    </row>
    <row r="77" spans="1:33" ht="123.75" customHeight="1" x14ac:dyDescent="0.25">
      <c r="A77" s="82"/>
      <c r="B77" s="82"/>
      <c r="C77" s="82"/>
      <c r="D77" s="82"/>
      <c r="E77" s="11" t="s">
        <v>37</v>
      </c>
      <c r="F77" s="10" t="s">
        <v>182</v>
      </c>
      <c r="G77" s="82"/>
      <c r="H77" s="82"/>
      <c r="I77" s="10" t="s">
        <v>6</v>
      </c>
      <c r="J77" s="4">
        <f t="shared" si="2"/>
        <v>1</v>
      </c>
      <c r="K77" s="10"/>
      <c r="L77" s="114"/>
      <c r="M77" s="102"/>
      <c r="N77" s="82"/>
      <c r="O77" s="10"/>
      <c r="P77" s="104"/>
      <c r="Q77" s="82"/>
      <c r="R77" s="82"/>
      <c r="S77" s="29"/>
      <c r="T77" s="29" t="s">
        <v>15</v>
      </c>
      <c r="U77" s="80"/>
      <c r="V77" s="30"/>
      <c r="W77" s="30" t="s">
        <v>15</v>
      </c>
      <c r="X77" s="97"/>
      <c r="Y77" s="31"/>
      <c r="Z77" s="31"/>
      <c r="AA77" s="89"/>
      <c r="AB77" s="29"/>
      <c r="AC77" s="29"/>
      <c r="AD77" s="80"/>
      <c r="AE77" s="31"/>
      <c r="AF77" s="31"/>
      <c r="AG77" s="89"/>
    </row>
    <row r="78" spans="1:33" ht="135" customHeight="1" x14ac:dyDescent="0.25">
      <c r="A78" s="82"/>
      <c r="B78" s="82"/>
      <c r="C78" s="83"/>
      <c r="D78" s="83"/>
      <c r="E78" s="11" t="s">
        <v>37</v>
      </c>
      <c r="F78" s="10" t="s">
        <v>183</v>
      </c>
      <c r="G78" s="82"/>
      <c r="H78" s="82"/>
      <c r="I78" s="10" t="s">
        <v>6</v>
      </c>
      <c r="J78" s="4">
        <f t="shared" si="2"/>
        <v>1</v>
      </c>
      <c r="K78" s="10"/>
      <c r="L78" s="115"/>
      <c r="M78" s="102"/>
      <c r="N78" s="82"/>
      <c r="O78" s="10"/>
      <c r="P78" s="104"/>
      <c r="Q78" s="83"/>
      <c r="R78" s="83"/>
      <c r="S78" s="15" t="s">
        <v>357</v>
      </c>
      <c r="T78" s="15"/>
      <c r="U78" s="15" t="s">
        <v>602</v>
      </c>
      <c r="V78" s="16" t="s">
        <v>357</v>
      </c>
      <c r="W78" s="16"/>
      <c r="X78" s="16" t="s">
        <v>518</v>
      </c>
      <c r="Y78" s="17"/>
      <c r="Z78" s="17"/>
      <c r="AA78" s="17"/>
      <c r="AB78" s="15" t="s">
        <v>15</v>
      </c>
      <c r="AC78" s="15"/>
      <c r="AD78" s="15" t="s">
        <v>627</v>
      </c>
      <c r="AE78" s="17"/>
      <c r="AF78" s="17" t="s">
        <v>15</v>
      </c>
      <c r="AG78" s="75" t="s">
        <v>647</v>
      </c>
    </row>
    <row r="79" spans="1:33" ht="149.25" customHeight="1" x14ac:dyDescent="0.25">
      <c r="A79" s="83"/>
      <c r="B79" s="83"/>
      <c r="C79" s="10" t="s">
        <v>184</v>
      </c>
      <c r="D79" s="10" t="s">
        <v>185</v>
      </c>
      <c r="E79" s="11" t="s">
        <v>37</v>
      </c>
      <c r="F79" s="10" t="s">
        <v>186</v>
      </c>
      <c r="G79" s="83"/>
      <c r="H79" s="83"/>
      <c r="I79" s="10" t="s">
        <v>377</v>
      </c>
      <c r="J79" s="4">
        <f t="shared" si="2"/>
        <v>1</v>
      </c>
      <c r="K79" s="10"/>
      <c r="L79" s="23" t="s">
        <v>535</v>
      </c>
      <c r="M79" s="103"/>
      <c r="N79" s="83"/>
      <c r="O79" s="10"/>
      <c r="P79" s="13"/>
      <c r="Q79" s="10" t="s">
        <v>389</v>
      </c>
      <c r="R79" s="13"/>
      <c r="S79" s="15"/>
      <c r="T79" s="15" t="s">
        <v>357</v>
      </c>
      <c r="U79" s="15" t="s">
        <v>509</v>
      </c>
      <c r="V79" s="16"/>
      <c r="W79" s="16" t="s">
        <v>357</v>
      </c>
      <c r="X79" s="17" t="s">
        <v>557</v>
      </c>
      <c r="Y79" s="17" t="s">
        <v>15</v>
      </c>
      <c r="Z79" s="17"/>
      <c r="AA79" s="17" t="s">
        <v>603</v>
      </c>
      <c r="AB79" s="15" t="s">
        <v>15</v>
      </c>
      <c r="AC79" s="15"/>
      <c r="AD79" s="15" t="s">
        <v>628</v>
      </c>
      <c r="AE79" s="17" t="s">
        <v>15</v>
      </c>
      <c r="AF79" s="17"/>
      <c r="AG79" s="74" t="s">
        <v>601</v>
      </c>
    </row>
    <row r="80" spans="1:33" ht="126.75" customHeight="1" x14ac:dyDescent="0.25">
      <c r="A80" s="81">
        <v>6</v>
      </c>
      <c r="B80" s="81" t="s">
        <v>187</v>
      </c>
      <c r="C80" s="81" t="s">
        <v>188</v>
      </c>
      <c r="D80" s="10" t="s">
        <v>189</v>
      </c>
      <c r="E80" s="11" t="s">
        <v>19</v>
      </c>
      <c r="F80" s="10" t="s">
        <v>190</v>
      </c>
      <c r="G80" s="81" t="s">
        <v>191</v>
      </c>
      <c r="H80" s="14" t="s">
        <v>146</v>
      </c>
      <c r="I80" s="34" t="s">
        <v>6</v>
      </c>
      <c r="J80" s="34">
        <f t="shared" si="2"/>
        <v>1</v>
      </c>
      <c r="K80" s="34"/>
      <c r="L80" s="14" t="s">
        <v>497</v>
      </c>
      <c r="M80" s="14" t="s">
        <v>426</v>
      </c>
      <c r="N80" s="14" t="s">
        <v>426</v>
      </c>
      <c r="O80" s="14"/>
      <c r="P80" s="14"/>
      <c r="Q80" s="14" t="s">
        <v>423</v>
      </c>
      <c r="R80" s="14"/>
      <c r="S80" s="35"/>
      <c r="T80" s="35" t="s">
        <v>15</v>
      </c>
      <c r="U80" s="35"/>
      <c r="V80" s="36"/>
      <c r="W80" s="36" t="s">
        <v>15</v>
      </c>
      <c r="X80" s="36"/>
      <c r="Y80" s="37"/>
      <c r="Z80" s="37" t="s">
        <v>15</v>
      </c>
      <c r="AA80" s="38" t="s">
        <v>598</v>
      </c>
      <c r="AB80" s="15" t="s">
        <v>15</v>
      </c>
      <c r="AC80" s="15"/>
      <c r="AD80" s="15" t="s">
        <v>629</v>
      </c>
      <c r="AE80" s="17" t="s">
        <v>15</v>
      </c>
      <c r="AF80" s="17"/>
      <c r="AG80" s="77" t="s">
        <v>655</v>
      </c>
    </row>
    <row r="81" spans="1:33" ht="74.25" customHeight="1" x14ac:dyDescent="0.25">
      <c r="A81" s="82"/>
      <c r="B81" s="82"/>
      <c r="C81" s="82"/>
      <c r="D81" s="10" t="s">
        <v>189</v>
      </c>
      <c r="E81" s="11" t="s">
        <v>24</v>
      </c>
      <c r="F81" s="10" t="s">
        <v>192</v>
      </c>
      <c r="G81" s="82"/>
      <c r="H81" s="39"/>
      <c r="I81" s="39" t="s">
        <v>6</v>
      </c>
      <c r="J81" s="39">
        <f t="shared" si="2"/>
        <v>1</v>
      </c>
      <c r="K81" s="39"/>
      <c r="L81" s="40" t="s">
        <v>498</v>
      </c>
      <c r="M81" s="39"/>
      <c r="N81" s="39"/>
      <c r="O81" s="39"/>
      <c r="P81" s="39"/>
      <c r="Q81" s="39"/>
      <c r="R81" s="39"/>
      <c r="S81" s="15"/>
      <c r="T81" s="15" t="s">
        <v>15</v>
      </c>
      <c r="U81" s="15"/>
      <c r="V81" s="16"/>
      <c r="W81" s="16" t="s">
        <v>15</v>
      </c>
      <c r="X81" s="16"/>
      <c r="Y81" s="17"/>
      <c r="Z81" s="17" t="s">
        <v>15</v>
      </c>
      <c r="AA81" s="17"/>
      <c r="AB81" s="15"/>
      <c r="AC81" s="15" t="s">
        <v>15</v>
      </c>
      <c r="AD81" s="15"/>
      <c r="AE81" s="17"/>
      <c r="AF81" s="17" t="s">
        <v>15</v>
      </c>
      <c r="AG81" s="74"/>
    </row>
    <row r="82" spans="1:33" ht="216" customHeight="1" x14ac:dyDescent="0.25">
      <c r="A82" s="82"/>
      <c r="B82" s="82"/>
      <c r="C82" s="82"/>
      <c r="D82" s="10" t="s">
        <v>189</v>
      </c>
      <c r="E82" s="11" t="s">
        <v>27</v>
      </c>
      <c r="F82" s="10" t="s">
        <v>193</v>
      </c>
      <c r="G82" s="82"/>
      <c r="H82" s="10"/>
      <c r="I82" s="10" t="s">
        <v>6</v>
      </c>
      <c r="J82" s="10">
        <f t="shared" si="2"/>
        <v>1</v>
      </c>
      <c r="K82" s="10"/>
      <c r="L82" s="14" t="s">
        <v>500</v>
      </c>
      <c r="M82" s="10"/>
      <c r="N82" s="10"/>
      <c r="O82" s="10"/>
      <c r="P82" s="10"/>
      <c r="Q82" s="10" t="s">
        <v>389</v>
      </c>
      <c r="R82" s="10" t="s">
        <v>392</v>
      </c>
      <c r="S82" s="15"/>
      <c r="T82" s="15" t="s">
        <v>15</v>
      </c>
      <c r="U82" s="15"/>
      <c r="V82" s="16"/>
      <c r="W82" s="16" t="s">
        <v>15</v>
      </c>
      <c r="X82" s="16"/>
      <c r="Y82" s="17"/>
      <c r="Z82" s="17" t="s">
        <v>15</v>
      </c>
      <c r="AA82" s="17"/>
      <c r="AB82" s="15"/>
      <c r="AC82" s="15" t="s">
        <v>15</v>
      </c>
      <c r="AD82" s="15"/>
      <c r="AE82" s="17"/>
      <c r="AF82" s="17" t="s">
        <v>15</v>
      </c>
      <c r="AG82" s="74"/>
    </row>
    <row r="83" spans="1:33" ht="74.25" customHeight="1" x14ac:dyDescent="0.25">
      <c r="A83" s="82"/>
      <c r="B83" s="82"/>
      <c r="C83" s="82"/>
      <c r="D83" s="10" t="s">
        <v>189</v>
      </c>
      <c r="E83" s="11" t="s">
        <v>29</v>
      </c>
      <c r="F83" s="10" t="s">
        <v>194</v>
      </c>
      <c r="G83" s="82"/>
      <c r="H83" s="10"/>
      <c r="I83" s="10" t="s">
        <v>6</v>
      </c>
      <c r="J83" s="10">
        <f t="shared" si="2"/>
        <v>1</v>
      </c>
      <c r="K83" s="10"/>
      <c r="L83" s="14" t="s">
        <v>499</v>
      </c>
      <c r="M83" s="10" t="s">
        <v>427</v>
      </c>
      <c r="N83" s="10" t="s">
        <v>432</v>
      </c>
      <c r="O83" s="10"/>
      <c r="P83" s="10"/>
      <c r="Q83" s="10"/>
      <c r="R83" s="10"/>
      <c r="S83" s="15"/>
      <c r="T83" s="15" t="s">
        <v>15</v>
      </c>
      <c r="U83" s="15"/>
      <c r="V83" s="16"/>
      <c r="W83" s="16" t="s">
        <v>15</v>
      </c>
      <c r="X83" s="16"/>
      <c r="Y83" s="17"/>
      <c r="Z83" s="17" t="s">
        <v>15</v>
      </c>
      <c r="AA83" s="17"/>
      <c r="AB83" s="15"/>
      <c r="AC83" s="15" t="s">
        <v>15</v>
      </c>
      <c r="AD83" s="15"/>
      <c r="AE83" s="17"/>
      <c r="AF83" s="17" t="s">
        <v>15</v>
      </c>
      <c r="AG83" s="74"/>
    </row>
    <row r="84" spans="1:33" ht="74.25" customHeight="1" x14ac:dyDescent="0.25">
      <c r="A84" s="82"/>
      <c r="B84" s="82"/>
      <c r="C84" s="82"/>
      <c r="D84" s="10" t="s">
        <v>189</v>
      </c>
      <c r="E84" s="11" t="s">
        <v>32</v>
      </c>
      <c r="F84" s="10" t="s">
        <v>195</v>
      </c>
      <c r="G84" s="82"/>
      <c r="H84" s="10"/>
      <c r="I84" s="10" t="s">
        <v>6</v>
      </c>
      <c r="J84" s="10">
        <f t="shared" si="2"/>
        <v>1</v>
      </c>
      <c r="K84" s="10"/>
      <c r="L84" s="116" t="s">
        <v>502</v>
      </c>
      <c r="M84" s="109"/>
      <c r="N84" s="109"/>
      <c r="O84" s="39"/>
      <c r="P84" s="109"/>
      <c r="Q84" s="109"/>
      <c r="R84" s="109"/>
      <c r="S84" s="79"/>
      <c r="T84" s="79" t="s">
        <v>15</v>
      </c>
      <c r="U84" s="79"/>
      <c r="V84" s="95"/>
      <c r="W84" s="95" t="s">
        <v>15</v>
      </c>
      <c r="X84" s="95"/>
      <c r="Y84" s="87"/>
      <c r="Z84" s="87" t="s">
        <v>15</v>
      </c>
      <c r="AA84" s="87"/>
      <c r="AB84" s="79"/>
      <c r="AC84" s="79" t="s">
        <v>15</v>
      </c>
      <c r="AD84" s="79"/>
      <c r="AE84" s="87"/>
      <c r="AF84" s="87" t="s">
        <v>15</v>
      </c>
      <c r="AG84" s="87"/>
    </row>
    <row r="85" spans="1:33" ht="74.25" customHeight="1" x14ac:dyDescent="0.25">
      <c r="A85" s="82"/>
      <c r="B85" s="82"/>
      <c r="C85" s="82"/>
      <c r="D85" s="10" t="s">
        <v>189</v>
      </c>
      <c r="E85" s="11" t="s">
        <v>121</v>
      </c>
      <c r="F85" s="10" t="s">
        <v>196</v>
      </c>
      <c r="G85" s="82"/>
      <c r="H85" s="10"/>
      <c r="I85" s="10" t="s">
        <v>6</v>
      </c>
      <c r="J85" s="10">
        <f t="shared" ref="J85" si="3">IF(I85="Si",1,IF(I85="No",0,"error"))</f>
        <v>1</v>
      </c>
      <c r="K85" s="34"/>
      <c r="L85" s="126"/>
      <c r="M85" s="102"/>
      <c r="N85" s="102"/>
      <c r="O85" s="39"/>
      <c r="P85" s="102"/>
      <c r="Q85" s="102"/>
      <c r="R85" s="102"/>
      <c r="S85" s="84"/>
      <c r="T85" s="84"/>
      <c r="U85" s="84"/>
      <c r="V85" s="96"/>
      <c r="W85" s="96"/>
      <c r="X85" s="96"/>
      <c r="Y85" s="88"/>
      <c r="Z85" s="88"/>
      <c r="AA85" s="88"/>
      <c r="AB85" s="84"/>
      <c r="AC85" s="84"/>
      <c r="AD85" s="84"/>
      <c r="AE85" s="88"/>
      <c r="AF85" s="88"/>
      <c r="AG85" s="88"/>
    </row>
    <row r="86" spans="1:33" ht="74.25" customHeight="1" x14ac:dyDescent="0.25">
      <c r="A86" s="82"/>
      <c r="B86" s="82"/>
      <c r="C86" s="82"/>
      <c r="D86" s="10" t="s">
        <v>189</v>
      </c>
      <c r="E86" s="11" t="s">
        <v>123</v>
      </c>
      <c r="F86" s="10" t="s">
        <v>197</v>
      </c>
      <c r="G86" s="82"/>
      <c r="H86" s="10"/>
      <c r="I86" s="10" t="s">
        <v>6</v>
      </c>
      <c r="J86" s="10">
        <f t="shared" si="2"/>
        <v>1</v>
      </c>
      <c r="K86" s="10"/>
      <c r="L86" s="127"/>
      <c r="M86" s="103"/>
      <c r="N86" s="103"/>
      <c r="O86" s="39"/>
      <c r="P86" s="103"/>
      <c r="Q86" s="103"/>
      <c r="R86" s="103"/>
      <c r="S86" s="80"/>
      <c r="T86" s="80"/>
      <c r="U86" s="80"/>
      <c r="V86" s="97"/>
      <c r="W86" s="97"/>
      <c r="X86" s="97"/>
      <c r="Y86" s="89"/>
      <c r="Z86" s="89"/>
      <c r="AA86" s="89"/>
      <c r="AB86" s="80"/>
      <c r="AC86" s="80"/>
      <c r="AD86" s="80"/>
      <c r="AE86" s="89"/>
      <c r="AF86" s="89"/>
      <c r="AG86" s="89"/>
    </row>
    <row r="87" spans="1:33" ht="74.25" customHeight="1" x14ac:dyDescent="0.25">
      <c r="A87" s="82"/>
      <c r="B87" s="82"/>
      <c r="C87" s="83"/>
      <c r="D87" s="10" t="s">
        <v>189</v>
      </c>
      <c r="E87" s="11" t="s">
        <v>125</v>
      </c>
      <c r="F87" s="10" t="s">
        <v>198</v>
      </c>
      <c r="G87" s="83"/>
      <c r="H87" s="14"/>
      <c r="I87" s="10" t="s">
        <v>6</v>
      </c>
      <c r="J87" s="10">
        <f t="shared" si="2"/>
        <v>1</v>
      </c>
      <c r="K87" s="10"/>
      <c r="L87" s="14" t="s">
        <v>489</v>
      </c>
      <c r="M87" s="14" t="s">
        <v>428</v>
      </c>
      <c r="N87" s="14" t="s">
        <v>428</v>
      </c>
      <c r="O87" s="14"/>
      <c r="P87" s="14"/>
      <c r="Q87" s="14" t="s">
        <v>429</v>
      </c>
      <c r="R87" s="14"/>
      <c r="S87" s="35"/>
      <c r="T87" s="35" t="s">
        <v>15</v>
      </c>
      <c r="U87" s="35"/>
      <c r="V87" s="36"/>
      <c r="W87" s="36" t="s">
        <v>15</v>
      </c>
      <c r="X87" s="36"/>
      <c r="Y87" s="37"/>
      <c r="Z87" s="37" t="s">
        <v>15</v>
      </c>
      <c r="AA87" s="37"/>
      <c r="AB87" s="35"/>
      <c r="AC87" s="71" t="s">
        <v>15</v>
      </c>
      <c r="AD87" s="35"/>
      <c r="AE87" s="37"/>
      <c r="AF87" s="37" t="s">
        <v>15</v>
      </c>
      <c r="AG87" s="37"/>
    </row>
    <row r="88" spans="1:33" ht="38.25" customHeight="1" x14ac:dyDescent="0.25">
      <c r="A88" s="82"/>
      <c r="B88" s="82"/>
      <c r="C88" s="81" t="s">
        <v>199</v>
      </c>
      <c r="D88" s="81" t="s">
        <v>200</v>
      </c>
      <c r="E88" s="11"/>
      <c r="F88" s="10" t="s">
        <v>201</v>
      </c>
      <c r="G88" s="130" t="s">
        <v>202</v>
      </c>
      <c r="H88" s="130" t="s">
        <v>203</v>
      </c>
      <c r="I88" s="81" t="s">
        <v>376</v>
      </c>
      <c r="J88" s="81">
        <f>IF(I87="Si",1,IF(I87="No",0,"error"))</f>
        <v>1</v>
      </c>
      <c r="K88" s="116"/>
      <c r="L88" s="113" t="s">
        <v>536</v>
      </c>
      <c r="M88" s="116" t="s">
        <v>454</v>
      </c>
      <c r="N88" s="116" t="s">
        <v>454</v>
      </c>
      <c r="O88" s="116"/>
      <c r="P88" s="116"/>
      <c r="Q88" s="116" t="s">
        <v>388</v>
      </c>
      <c r="R88" s="116"/>
      <c r="S88" s="106"/>
      <c r="T88" s="106" t="s">
        <v>15</v>
      </c>
      <c r="U88" s="106" t="s">
        <v>558</v>
      </c>
      <c r="V88" s="99"/>
      <c r="W88" s="99" t="s">
        <v>15</v>
      </c>
      <c r="X88" s="99" t="s">
        <v>558</v>
      </c>
      <c r="Y88" s="92"/>
      <c r="Z88" s="92" t="s">
        <v>15</v>
      </c>
      <c r="AA88" s="92" t="s">
        <v>604</v>
      </c>
      <c r="AB88" s="78" t="s">
        <v>15</v>
      </c>
      <c r="AC88" s="78"/>
      <c r="AD88" s="78" t="s">
        <v>630</v>
      </c>
      <c r="AE88" s="91" t="s">
        <v>15</v>
      </c>
      <c r="AF88" s="92"/>
      <c r="AG88" s="92" t="s">
        <v>656</v>
      </c>
    </row>
    <row r="89" spans="1:33" ht="38.25" customHeight="1" x14ac:dyDescent="0.25">
      <c r="A89" s="82"/>
      <c r="B89" s="82"/>
      <c r="C89" s="82"/>
      <c r="D89" s="82"/>
      <c r="E89" s="11" t="s">
        <v>19</v>
      </c>
      <c r="F89" s="10" t="s">
        <v>204</v>
      </c>
      <c r="G89" s="131"/>
      <c r="H89" s="131"/>
      <c r="I89" s="82"/>
      <c r="J89" s="82"/>
      <c r="K89" s="126"/>
      <c r="L89" s="119"/>
      <c r="M89" s="126"/>
      <c r="N89" s="126"/>
      <c r="O89" s="126"/>
      <c r="P89" s="126"/>
      <c r="Q89" s="126"/>
      <c r="R89" s="126"/>
      <c r="S89" s="107"/>
      <c r="T89" s="107"/>
      <c r="U89" s="107"/>
      <c r="V89" s="100"/>
      <c r="W89" s="100"/>
      <c r="X89" s="100"/>
      <c r="Y89" s="93"/>
      <c r="Z89" s="93"/>
      <c r="AA89" s="93"/>
      <c r="AB89" s="78"/>
      <c r="AC89" s="78"/>
      <c r="AD89" s="78"/>
      <c r="AE89" s="91"/>
      <c r="AF89" s="93"/>
      <c r="AG89" s="93"/>
    </row>
    <row r="90" spans="1:33" ht="38.25" customHeight="1" x14ac:dyDescent="0.25">
      <c r="A90" s="82"/>
      <c r="B90" s="82"/>
      <c r="C90" s="82"/>
      <c r="D90" s="82"/>
      <c r="E90" s="11" t="s">
        <v>24</v>
      </c>
      <c r="F90" s="10" t="s">
        <v>205</v>
      </c>
      <c r="G90" s="131"/>
      <c r="H90" s="131"/>
      <c r="I90" s="82"/>
      <c r="J90" s="82"/>
      <c r="K90" s="126"/>
      <c r="L90" s="119"/>
      <c r="M90" s="126"/>
      <c r="N90" s="126"/>
      <c r="O90" s="126"/>
      <c r="P90" s="126"/>
      <c r="Q90" s="126"/>
      <c r="R90" s="126"/>
      <c r="S90" s="107"/>
      <c r="T90" s="107"/>
      <c r="U90" s="107"/>
      <c r="V90" s="100"/>
      <c r="W90" s="100"/>
      <c r="X90" s="100"/>
      <c r="Y90" s="93"/>
      <c r="Z90" s="93"/>
      <c r="AA90" s="93"/>
      <c r="AB90" s="78"/>
      <c r="AC90" s="78"/>
      <c r="AD90" s="78"/>
      <c r="AE90" s="91"/>
      <c r="AF90" s="93"/>
      <c r="AG90" s="93"/>
    </row>
    <row r="91" spans="1:33" ht="38.25" customHeight="1" x14ac:dyDescent="0.25">
      <c r="A91" s="82"/>
      <c r="B91" s="82"/>
      <c r="C91" s="82"/>
      <c r="D91" s="82"/>
      <c r="E91" s="11" t="s">
        <v>27</v>
      </c>
      <c r="F91" s="10" t="s">
        <v>206</v>
      </c>
      <c r="G91" s="131"/>
      <c r="H91" s="131"/>
      <c r="I91" s="82"/>
      <c r="J91" s="82"/>
      <c r="K91" s="126"/>
      <c r="L91" s="119"/>
      <c r="M91" s="126"/>
      <c r="N91" s="126"/>
      <c r="O91" s="126"/>
      <c r="P91" s="126"/>
      <c r="Q91" s="126"/>
      <c r="R91" s="126"/>
      <c r="S91" s="107"/>
      <c r="T91" s="107"/>
      <c r="U91" s="107"/>
      <c r="V91" s="100"/>
      <c r="W91" s="100"/>
      <c r="X91" s="100"/>
      <c r="Y91" s="93"/>
      <c r="Z91" s="93"/>
      <c r="AA91" s="93"/>
      <c r="AB91" s="78"/>
      <c r="AC91" s="78"/>
      <c r="AD91" s="78"/>
      <c r="AE91" s="91"/>
      <c r="AF91" s="93"/>
      <c r="AG91" s="93"/>
    </row>
    <row r="92" spans="1:33" ht="38.25" customHeight="1" x14ac:dyDescent="0.25">
      <c r="A92" s="82"/>
      <c r="B92" s="82"/>
      <c r="C92" s="82"/>
      <c r="D92" s="82"/>
      <c r="E92" s="11" t="s">
        <v>29</v>
      </c>
      <c r="F92" s="10" t="s">
        <v>207</v>
      </c>
      <c r="G92" s="131"/>
      <c r="H92" s="131"/>
      <c r="I92" s="82"/>
      <c r="J92" s="82"/>
      <c r="K92" s="126"/>
      <c r="L92" s="119"/>
      <c r="M92" s="126"/>
      <c r="N92" s="126"/>
      <c r="O92" s="126"/>
      <c r="P92" s="126"/>
      <c r="Q92" s="126"/>
      <c r="R92" s="126"/>
      <c r="S92" s="107"/>
      <c r="T92" s="107"/>
      <c r="U92" s="107"/>
      <c r="V92" s="100"/>
      <c r="W92" s="100"/>
      <c r="X92" s="100"/>
      <c r="Y92" s="93"/>
      <c r="Z92" s="93"/>
      <c r="AA92" s="93"/>
      <c r="AB92" s="78"/>
      <c r="AC92" s="78"/>
      <c r="AD92" s="78"/>
      <c r="AE92" s="91"/>
      <c r="AF92" s="93"/>
      <c r="AG92" s="93"/>
    </row>
    <row r="93" spans="1:33" ht="38.25" customHeight="1" x14ac:dyDescent="0.25">
      <c r="A93" s="82"/>
      <c r="B93" s="82"/>
      <c r="C93" s="82"/>
      <c r="D93" s="82"/>
      <c r="E93" s="11" t="s">
        <v>32</v>
      </c>
      <c r="F93" s="10" t="s">
        <v>208</v>
      </c>
      <c r="G93" s="131"/>
      <c r="H93" s="131"/>
      <c r="I93" s="82"/>
      <c r="J93" s="82"/>
      <c r="K93" s="126"/>
      <c r="L93" s="119"/>
      <c r="M93" s="126"/>
      <c r="N93" s="126"/>
      <c r="O93" s="126"/>
      <c r="P93" s="126"/>
      <c r="Q93" s="126"/>
      <c r="R93" s="126"/>
      <c r="S93" s="107"/>
      <c r="T93" s="107"/>
      <c r="U93" s="107"/>
      <c r="V93" s="100"/>
      <c r="W93" s="100"/>
      <c r="X93" s="100"/>
      <c r="Y93" s="93"/>
      <c r="Z93" s="93"/>
      <c r="AA93" s="93"/>
      <c r="AB93" s="78"/>
      <c r="AC93" s="78"/>
      <c r="AD93" s="78"/>
      <c r="AE93" s="91"/>
      <c r="AF93" s="93"/>
      <c r="AG93" s="93"/>
    </row>
    <row r="94" spans="1:33" ht="38.25" customHeight="1" x14ac:dyDescent="0.25">
      <c r="A94" s="82"/>
      <c r="B94" s="82"/>
      <c r="C94" s="83"/>
      <c r="D94" s="83"/>
      <c r="E94" s="11" t="s">
        <v>121</v>
      </c>
      <c r="F94" s="10" t="s">
        <v>209</v>
      </c>
      <c r="G94" s="132"/>
      <c r="H94" s="132"/>
      <c r="I94" s="83"/>
      <c r="J94" s="83"/>
      <c r="K94" s="127"/>
      <c r="L94" s="120"/>
      <c r="M94" s="127"/>
      <c r="N94" s="127"/>
      <c r="O94" s="127"/>
      <c r="P94" s="127"/>
      <c r="Q94" s="127"/>
      <c r="R94" s="127"/>
      <c r="S94" s="108"/>
      <c r="T94" s="108"/>
      <c r="U94" s="108"/>
      <c r="V94" s="101"/>
      <c r="W94" s="101"/>
      <c r="X94" s="101"/>
      <c r="Y94" s="94"/>
      <c r="Z94" s="94"/>
      <c r="AA94" s="94"/>
      <c r="AB94" s="78"/>
      <c r="AC94" s="78"/>
      <c r="AD94" s="78"/>
      <c r="AE94" s="91"/>
      <c r="AF94" s="94"/>
      <c r="AG94" s="94"/>
    </row>
    <row r="95" spans="1:33" ht="105" customHeight="1" x14ac:dyDescent="0.25">
      <c r="A95" s="82"/>
      <c r="B95" s="82"/>
      <c r="C95" s="10" t="s">
        <v>210</v>
      </c>
      <c r="D95" s="10" t="s">
        <v>211</v>
      </c>
      <c r="E95" s="11" t="s">
        <v>37</v>
      </c>
      <c r="F95" s="10" t="s">
        <v>212</v>
      </c>
      <c r="G95" s="10" t="s">
        <v>213</v>
      </c>
      <c r="H95" s="10" t="s">
        <v>214</v>
      </c>
      <c r="I95" s="10" t="s">
        <v>6</v>
      </c>
      <c r="J95" s="41">
        <f t="shared" si="2"/>
        <v>1</v>
      </c>
      <c r="K95" s="10"/>
      <c r="L95" s="23" t="s">
        <v>537</v>
      </c>
      <c r="M95" s="104" t="s">
        <v>422</v>
      </c>
      <c r="N95" s="104" t="s">
        <v>422</v>
      </c>
      <c r="O95" s="10"/>
      <c r="P95" s="104" t="s">
        <v>455</v>
      </c>
      <c r="Q95" s="10" t="s">
        <v>391</v>
      </c>
      <c r="R95" s="104"/>
      <c r="S95" s="78"/>
      <c r="T95" s="78" t="s">
        <v>15</v>
      </c>
      <c r="U95" s="15" t="s">
        <v>559</v>
      </c>
      <c r="V95" s="98"/>
      <c r="W95" s="98" t="s">
        <v>15</v>
      </c>
      <c r="X95" s="17" t="s">
        <v>562</v>
      </c>
      <c r="Y95" s="91" t="s">
        <v>15</v>
      </c>
      <c r="Z95" s="91"/>
      <c r="AA95" s="17" t="s">
        <v>559</v>
      </c>
      <c r="AB95" s="78" t="s">
        <v>15</v>
      </c>
      <c r="AC95" s="78"/>
      <c r="AD95" s="15" t="s">
        <v>632</v>
      </c>
      <c r="AE95" s="91" t="s">
        <v>15</v>
      </c>
      <c r="AF95" s="91"/>
      <c r="AG95" s="17" t="s">
        <v>632</v>
      </c>
    </row>
    <row r="96" spans="1:33" ht="63" x14ac:dyDescent="0.25">
      <c r="A96" s="82"/>
      <c r="B96" s="82"/>
      <c r="C96" s="10" t="s">
        <v>215</v>
      </c>
      <c r="D96" s="10" t="s">
        <v>216</v>
      </c>
      <c r="E96" s="11" t="s">
        <v>37</v>
      </c>
      <c r="F96" s="10" t="s">
        <v>217</v>
      </c>
      <c r="G96" s="10" t="s">
        <v>218</v>
      </c>
      <c r="H96" s="10" t="s">
        <v>146</v>
      </c>
      <c r="I96" s="12" t="s">
        <v>6</v>
      </c>
      <c r="J96" s="42">
        <f t="shared" si="2"/>
        <v>1</v>
      </c>
      <c r="K96" s="12"/>
      <c r="L96" s="23" t="s">
        <v>538</v>
      </c>
      <c r="M96" s="105"/>
      <c r="N96" s="105"/>
      <c r="O96" s="10"/>
      <c r="P96" s="105"/>
      <c r="Q96" s="10" t="s">
        <v>391</v>
      </c>
      <c r="R96" s="105"/>
      <c r="S96" s="78"/>
      <c r="T96" s="78"/>
      <c r="U96" s="15" t="s">
        <v>560</v>
      </c>
      <c r="V96" s="98"/>
      <c r="W96" s="98"/>
      <c r="X96" s="17" t="s">
        <v>561</v>
      </c>
      <c r="Y96" s="91"/>
      <c r="Z96" s="91"/>
      <c r="AA96" s="17" t="s">
        <v>605</v>
      </c>
      <c r="AB96" s="78"/>
      <c r="AC96" s="78"/>
      <c r="AD96" s="15" t="s">
        <v>631</v>
      </c>
      <c r="AE96" s="91"/>
      <c r="AF96" s="91"/>
      <c r="AG96" s="17"/>
    </row>
    <row r="97" spans="1:33" ht="81.75" customHeight="1" x14ac:dyDescent="0.25">
      <c r="A97" s="82"/>
      <c r="B97" s="82"/>
      <c r="C97" s="81" t="s">
        <v>219</v>
      </c>
      <c r="D97" s="10" t="s">
        <v>220</v>
      </c>
      <c r="E97" s="11"/>
      <c r="F97" s="10" t="s">
        <v>221</v>
      </c>
      <c r="G97" s="81" t="s">
        <v>224</v>
      </c>
      <c r="H97" s="133" t="s">
        <v>222</v>
      </c>
      <c r="I97" s="12"/>
      <c r="J97" s="42"/>
      <c r="K97" s="12"/>
      <c r="L97" s="121" t="s">
        <v>539</v>
      </c>
      <c r="M97" s="104" t="s">
        <v>430</v>
      </c>
      <c r="N97" s="104" t="s">
        <v>456</v>
      </c>
      <c r="O97" s="10"/>
      <c r="P97" s="104"/>
      <c r="Q97" s="104" t="s">
        <v>7</v>
      </c>
      <c r="R97" s="104"/>
      <c r="S97" s="78"/>
      <c r="T97" s="78" t="s">
        <v>15</v>
      </c>
      <c r="U97" s="78" t="s">
        <v>587</v>
      </c>
      <c r="V97" s="98"/>
      <c r="W97" s="98" t="s">
        <v>15</v>
      </c>
      <c r="X97" s="91" t="s">
        <v>563</v>
      </c>
      <c r="Y97" s="91"/>
      <c r="Z97" s="91" t="s">
        <v>15</v>
      </c>
      <c r="AA97" s="87" t="s">
        <v>606</v>
      </c>
      <c r="AB97" s="78"/>
      <c r="AC97" s="78" t="s">
        <v>15</v>
      </c>
      <c r="AD97" s="78" t="s">
        <v>633</v>
      </c>
      <c r="AE97" s="91"/>
      <c r="AF97" s="91" t="s">
        <v>15</v>
      </c>
      <c r="AG97" s="91" t="s">
        <v>657</v>
      </c>
    </row>
    <row r="98" spans="1:33" ht="98.25" customHeight="1" x14ac:dyDescent="0.25">
      <c r="A98" s="82"/>
      <c r="B98" s="82"/>
      <c r="C98" s="82"/>
      <c r="D98" s="10" t="s">
        <v>220</v>
      </c>
      <c r="E98" s="11" t="s">
        <v>19</v>
      </c>
      <c r="F98" s="10" t="s">
        <v>223</v>
      </c>
      <c r="G98" s="82"/>
      <c r="H98" s="133"/>
      <c r="I98" s="3" t="s">
        <v>6</v>
      </c>
      <c r="J98" s="4">
        <f t="shared" si="2"/>
        <v>1</v>
      </c>
      <c r="K98" s="3"/>
      <c r="L98" s="122"/>
      <c r="M98" s="105"/>
      <c r="N98" s="105"/>
      <c r="O98" s="10"/>
      <c r="P98" s="105"/>
      <c r="Q98" s="105"/>
      <c r="R98" s="105"/>
      <c r="S98" s="78"/>
      <c r="T98" s="78"/>
      <c r="U98" s="78"/>
      <c r="V98" s="98"/>
      <c r="W98" s="98"/>
      <c r="X98" s="91"/>
      <c r="Y98" s="91"/>
      <c r="Z98" s="91"/>
      <c r="AA98" s="88"/>
      <c r="AB98" s="78"/>
      <c r="AC98" s="78"/>
      <c r="AD98" s="78"/>
      <c r="AE98" s="91"/>
      <c r="AF98" s="91"/>
      <c r="AG98" s="91"/>
    </row>
    <row r="99" spans="1:33" ht="99.75" customHeight="1" x14ac:dyDescent="0.25">
      <c r="A99" s="82"/>
      <c r="B99" s="82"/>
      <c r="C99" s="82"/>
      <c r="D99" s="10" t="s">
        <v>220</v>
      </c>
      <c r="E99" s="11" t="s">
        <v>24</v>
      </c>
      <c r="F99" s="10" t="s">
        <v>225</v>
      </c>
      <c r="G99" s="82"/>
      <c r="H99" s="104"/>
      <c r="I99" s="3" t="s">
        <v>6</v>
      </c>
      <c r="J99" s="4">
        <f t="shared" si="2"/>
        <v>1</v>
      </c>
      <c r="K99" s="3"/>
      <c r="L99" s="123"/>
      <c r="M99" s="105"/>
      <c r="N99" s="105"/>
      <c r="O99" s="10"/>
      <c r="P99" s="105"/>
      <c r="Q99" s="105"/>
      <c r="R99" s="105"/>
      <c r="S99" s="78"/>
      <c r="T99" s="78"/>
      <c r="U99" s="78"/>
      <c r="V99" s="98"/>
      <c r="W99" s="98"/>
      <c r="X99" s="91"/>
      <c r="Y99" s="91"/>
      <c r="Z99" s="91"/>
      <c r="AA99" s="88"/>
      <c r="AB99" s="78"/>
      <c r="AC99" s="78"/>
      <c r="AD99" s="78"/>
      <c r="AE99" s="91"/>
      <c r="AF99" s="91"/>
      <c r="AG99" s="91"/>
    </row>
    <row r="100" spans="1:33" ht="83.25" customHeight="1" x14ac:dyDescent="0.25">
      <c r="A100" s="82"/>
      <c r="B100" s="82"/>
      <c r="C100" s="83"/>
      <c r="D100" s="10" t="s">
        <v>220</v>
      </c>
      <c r="E100" s="11" t="s">
        <v>27</v>
      </c>
      <c r="F100" s="10" t="s">
        <v>226</v>
      </c>
      <c r="G100" s="83"/>
      <c r="H100" s="104"/>
      <c r="I100" s="10" t="s">
        <v>6</v>
      </c>
      <c r="J100" s="41">
        <f t="shared" si="2"/>
        <v>1</v>
      </c>
      <c r="K100" s="10"/>
      <c r="L100" s="123"/>
      <c r="M100" s="105"/>
      <c r="N100" s="105"/>
      <c r="O100" s="10"/>
      <c r="P100" s="105"/>
      <c r="Q100" s="105"/>
      <c r="R100" s="105"/>
      <c r="S100" s="78"/>
      <c r="T100" s="78"/>
      <c r="U100" s="78"/>
      <c r="V100" s="98"/>
      <c r="W100" s="98"/>
      <c r="X100" s="91"/>
      <c r="Y100" s="91"/>
      <c r="Z100" s="91"/>
      <c r="AA100" s="89"/>
      <c r="AB100" s="78"/>
      <c r="AC100" s="78"/>
      <c r="AD100" s="78"/>
      <c r="AE100" s="91"/>
      <c r="AF100" s="91"/>
      <c r="AG100" s="91"/>
    </row>
    <row r="101" spans="1:33" ht="77.25" customHeight="1" x14ac:dyDescent="0.25">
      <c r="A101" s="83"/>
      <c r="B101" s="83"/>
      <c r="C101" s="10" t="s">
        <v>227</v>
      </c>
      <c r="D101" s="10" t="s">
        <v>228</v>
      </c>
      <c r="E101" s="11" t="s">
        <v>37</v>
      </c>
      <c r="F101" s="10" t="s">
        <v>229</v>
      </c>
      <c r="G101" s="10" t="s">
        <v>230</v>
      </c>
      <c r="H101" s="10"/>
      <c r="I101" s="10"/>
      <c r="J101" s="41"/>
      <c r="K101" s="10"/>
      <c r="L101" s="23" t="s">
        <v>540</v>
      </c>
      <c r="M101" s="10" t="s">
        <v>439</v>
      </c>
      <c r="N101" s="10" t="s">
        <v>439</v>
      </c>
      <c r="O101" s="10"/>
      <c r="P101" s="10"/>
      <c r="Q101" s="10" t="s">
        <v>393</v>
      </c>
      <c r="R101" s="10"/>
      <c r="S101" s="15" t="s">
        <v>357</v>
      </c>
      <c r="T101" s="15"/>
      <c r="U101" s="15" t="s">
        <v>607</v>
      </c>
      <c r="V101" s="16"/>
      <c r="W101" s="16" t="s">
        <v>15</v>
      </c>
      <c r="X101" s="16" t="s">
        <v>564</v>
      </c>
      <c r="Y101" s="17"/>
      <c r="Z101" s="17" t="s">
        <v>15</v>
      </c>
      <c r="AA101" s="17" t="s">
        <v>608</v>
      </c>
      <c r="AB101" s="15"/>
      <c r="AC101" s="15" t="s">
        <v>15</v>
      </c>
      <c r="AD101" s="15" t="s">
        <v>608</v>
      </c>
      <c r="AE101" s="17"/>
      <c r="AF101" s="17" t="s">
        <v>15</v>
      </c>
      <c r="AG101" s="17" t="s">
        <v>658</v>
      </c>
    </row>
    <row r="102" spans="1:33" ht="77.25" customHeight="1" x14ac:dyDescent="0.25">
      <c r="A102" s="81">
        <v>7</v>
      </c>
      <c r="B102" s="81" t="s">
        <v>231</v>
      </c>
      <c r="C102" s="81" t="s">
        <v>232</v>
      </c>
      <c r="D102" s="81" t="s">
        <v>233</v>
      </c>
      <c r="E102" s="11"/>
      <c r="F102" s="10" t="s">
        <v>234</v>
      </c>
      <c r="G102" s="10" t="s">
        <v>235</v>
      </c>
      <c r="H102" s="134" t="s">
        <v>236</v>
      </c>
      <c r="I102" s="12"/>
      <c r="J102" s="42"/>
      <c r="K102" s="12"/>
      <c r="L102" s="124" t="s">
        <v>400</v>
      </c>
      <c r="M102" s="81" t="s">
        <v>431</v>
      </c>
      <c r="N102" s="81" t="s">
        <v>431</v>
      </c>
      <c r="O102" s="10"/>
      <c r="P102" s="81" t="s">
        <v>480</v>
      </c>
      <c r="Q102" s="12"/>
      <c r="R102" s="12"/>
      <c r="S102" s="79"/>
      <c r="T102" s="79" t="s">
        <v>15</v>
      </c>
      <c r="U102" s="90" t="s">
        <v>588</v>
      </c>
      <c r="V102" s="95"/>
      <c r="W102" s="95" t="s">
        <v>15</v>
      </c>
      <c r="X102" s="98" t="s">
        <v>514</v>
      </c>
      <c r="Y102" s="87" t="s">
        <v>15</v>
      </c>
      <c r="Z102" s="87"/>
      <c r="AA102" s="92" t="s">
        <v>609</v>
      </c>
      <c r="AB102" s="78" t="s">
        <v>15</v>
      </c>
      <c r="AC102" s="78"/>
      <c r="AD102" s="78" t="s">
        <v>634</v>
      </c>
      <c r="AE102" s="87" t="s">
        <v>15</v>
      </c>
      <c r="AF102" s="87"/>
      <c r="AG102" s="87" t="s">
        <v>634</v>
      </c>
    </row>
    <row r="103" spans="1:33" ht="51" customHeight="1" x14ac:dyDescent="0.25">
      <c r="A103" s="82"/>
      <c r="B103" s="82"/>
      <c r="C103" s="82"/>
      <c r="D103" s="82"/>
      <c r="E103" s="11" t="s">
        <v>19</v>
      </c>
      <c r="F103" s="10" t="s">
        <v>237</v>
      </c>
      <c r="G103" s="10" t="s">
        <v>238</v>
      </c>
      <c r="H103" s="135"/>
      <c r="I103" s="3" t="s">
        <v>377</v>
      </c>
      <c r="J103" s="4">
        <f t="shared" si="2"/>
        <v>1</v>
      </c>
      <c r="K103" s="3"/>
      <c r="L103" s="125"/>
      <c r="M103" s="102"/>
      <c r="N103" s="102"/>
      <c r="O103" s="10"/>
      <c r="P103" s="102"/>
      <c r="Q103" s="82"/>
      <c r="R103" s="82"/>
      <c r="S103" s="84"/>
      <c r="T103" s="84"/>
      <c r="U103" s="78"/>
      <c r="V103" s="96"/>
      <c r="W103" s="96"/>
      <c r="X103" s="98"/>
      <c r="Y103" s="88"/>
      <c r="Z103" s="88"/>
      <c r="AA103" s="88"/>
      <c r="AB103" s="78"/>
      <c r="AC103" s="78"/>
      <c r="AD103" s="78"/>
      <c r="AE103" s="88"/>
      <c r="AF103" s="88"/>
      <c r="AG103" s="88"/>
    </row>
    <row r="104" spans="1:33" ht="93.75" customHeight="1" x14ac:dyDescent="0.25">
      <c r="A104" s="82"/>
      <c r="B104" s="82"/>
      <c r="C104" s="82"/>
      <c r="D104" s="82"/>
      <c r="E104" s="11" t="s">
        <v>24</v>
      </c>
      <c r="F104" s="10" t="s">
        <v>239</v>
      </c>
      <c r="G104" s="10" t="s">
        <v>240</v>
      </c>
      <c r="H104" s="82"/>
      <c r="I104" s="10" t="s">
        <v>6</v>
      </c>
      <c r="J104" s="4">
        <f t="shared" si="2"/>
        <v>1</v>
      </c>
      <c r="K104" s="10"/>
      <c r="L104" s="14" t="s">
        <v>401</v>
      </c>
      <c r="M104" s="102"/>
      <c r="N104" s="102"/>
      <c r="O104" s="10"/>
      <c r="P104" s="102"/>
      <c r="Q104" s="102"/>
      <c r="R104" s="102"/>
      <c r="S104" s="84"/>
      <c r="T104" s="84"/>
      <c r="U104" s="78"/>
      <c r="V104" s="96"/>
      <c r="W104" s="96"/>
      <c r="X104" s="98"/>
      <c r="Y104" s="88"/>
      <c r="Z104" s="88"/>
      <c r="AA104" s="88"/>
      <c r="AB104" s="78"/>
      <c r="AC104" s="78"/>
      <c r="AD104" s="78"/>
      <c r="AE104" s="88"/>
      <c r="AF104" s="88"/>
      <c r="AG104" s="88"/>
    </row>
    <row r="105" spans="1:33" ht="102.75" customHeight="1" x14ac:dyDescent="0.25">
      <c r="A105" s="82"/>
      <c r="B105" s="82"/>
      <c r="C105" s="82"/>
      <c r="D105" s="82"/>
      <c r="E105" s="11" t="s">
        <v>27</v>
      </c>
      <c r="F105" s="10" t="s">
        <v>241</v>
      </c>
      <c r="G105" s="10" t="s">
        <v>242</v>
      </c>
      <c r="H105" s="82"/>
      <c r="I105" s="10" t="s">
        <v>6</v>
      </c>
      <c r="J105" s="4">
        <f t="shared" si="2"/>
        <v>1</v>
      </c>
      <c r="K105" s="10"/>
      <c r="L105" s="14" t="s">
        <v>490</v>
      </c>
      <c r="M105" s="102"/>
      <c r="N105" s="102"/>
      <c r="O105" s="10"/>
      <c r="P105" s="102"/>
      <c r="Q105" s="102"/>
      <c r="R105" s="102"/>
      <c r="S105" s="84"/>
      <c r="T105" s="84"/>
      <c r="U105" s="78"/>
      <c r="V105" s="96"/>
      <c r="W105" s="96"/>
      <c r="X105" s="98"/>
      <c r="Y105" s="88"/>
      <c r="Z105" s="88"/>
      <c r="AA105" s="88"/>
      <c r="AB105" s="78"/>
      <c r="AC105" s="78"/>
      <c r="AD105" s="78"/>
      <c r="AE105" s="88"/>
      <c r="AF105" s="88"/>
      <c r="AG105" s="88"/>
    </row>
    <row r="106" spans="1:33" ht="102" customHeight="1" x14ac:dyDescent="0.25">
      <c r="A106" s="82"/>
      <c r="B106" s="82"/>
      <c r="C106" s="83"/>
      <c r="D106" s="83"/>
      <c r="E106" s="11" t="s">
        <v>29</v>
      </c>
      <c r="F106" s="10" t="s">
        <v>243</v>
      </c>
      <c r="G106" s="10"/>
      <c r="H106" s="83"/>
      <c r="I106" s="10" t="s">
        <v>6</v>
      </c>
      <c r="J106" s="4">
        <f t="shared" si="2"/>
        <v>1</v>
      </c>
      <c r="K106" s="10"/>
      <c r="L106" s="14" t="s">
        <v>402</v>
      </c>
      <c r="M106" s="102"/>
      <c r="N106" s="102"/>
      <c r="O106" s="10"/>
      <c r="P106" s="102"/>
      <c r="Q106" s="102"/>
      <c r="R106" s="102"/>
      <c r="S106" s="84"/>
      <c r="T106" s="84"/>
      <c r="U106" s="78"/>
      <c r="V106" s="96"/>
      <c r="W106" s="96"/>
      <c r="X106" s="98"/>
      <c r="Y106" s="88"/>
      <c r="Z106" s="88"/>
      <c r="AA106" s="88"/>
      <c r="AB106" s="78"/>
      <c r="AC106" s="78"/>
      <c r="AD106" s="78"/>
      <c r="AE106" s="88"/>
      <c r="AF106" s="88"/>
      <c r="AG106" s="88"/>
    </row>
    <row r="107" spans="1:33" ht="75" customHeight="1" x14ac:dyDescent="0.25">
      <c r="A107" s="82"/>
      <c r="B107" s="82"/>
      <c r="C107" s="10" t="s">
        <v>244</v>
      </c>
      <c r="D107" s="10" t="s">
        <v>245</v>
      </c>
      <c r="E107" s="11" t="s">
        <v>37</v>
      </c>
      <c r="F107" s="10" t="s">
        <v>246</v>
      </c>
      <c r="G107" s="10" t="s">
        <v>247</v>
      </c>
      <c r="H107" s="10" t="s">
        <v>248</v>
      </c>
      <c r="I107" s="10" t="s">
        <v>6</v>
      </c>
      <c r="J107" s="4">
        <f t="shared" si="2"/>
        <v>1</v>
      </c>
      <c r="K107" s="10"/>
      <c r="L107" s="14" t="s">
        <v>403</v>
      </c>
      <c r="M107" s="102"/>
      <c r="N107" s="102"/>
      <c r="O107" s="10"/>
      <c r="P107" s="102"/>
      <c r="Q107" s="102"/>
      <c r="R107" s="102"/>
      <c r="S107" s="84"/>
      <c r="T107" s="84"/>
      <c r="U107" s="78"/>
      <c r="V107" s="96"/>
      <c r="W107" s="96"/>
      <c r="X107" s="98"/>
      <c r="Y107" s="88"/>
      <c r="Z107" s="88"/>
      <c r="AA107" s="89"/>
      <c r="AB107" s="78"/>
      <c r="AC107" s="78"/>
      <c r="AD107" s="78"/>
      <c r="AE107" s="88"/>
      <c r="AF107" s="88"/>
      <c r="AG107" s="89"/>
    </row>
    <row r="108" spans="1:33" ht="75" customHeight="1" x14ac:dyDescent="0.25">
      <c r="A108" s="82"/>
      <c r="B108" s="82"/>
      <c r="C108" s="81" t="s">
        <v>249</v>
      </c>
      <c r="D108" s="10" t="s">
        <v>250</v>
      </c>
      <c r="E108" s="11" t="s">
        <v>37</v>
      </c>
      <c r="F108" s="10" t="s">
        <v>251</v>
      </c>
      <c r="G108" s="81" t="s">
        <v>252</v>
      </c>
      <c r="H108" s="10"/>
      <c r="I108" s="10" t="s">
        <v>6</v>
      </c>
      <c r="J108" s="4">
        <f t="shared" si="2"/>
        <v>1</v>
      </c>
      <c r="K108" s="10"/>
      <c r="L108" s="23" t="s">
        <v>541</v>
      </c>
      <c r="M108" s="102"/>
      <c r="N108" s="102"/>
      <c r="O108" s="10"/>
      <c r="P108" s="102"/>
      <c r="Q108" s="102"/>
      <c r="R108" s="102"/>
      <c r="S108" s="84"/>
      <c r="T108" s="84"/>
      <c r="U108" s="79" t="s">
        <v>565</v>
      </c>
      <c r="V108" s="96"/>
      <c r="W108" s="96"/>
      <c r="X108" s="95" t="s">
        <v>565</v>
      </c>
      <c r="Y108" s="88"/>
      <c r="Z108" s="88"/>
      <c r="AA108" s="87" t="s">
        <v>610</v>
      </c>
      <c r="AB108" s="79" t="s">
        <v>15</v>
      </c>
      <c r="AC108" s="78"/>
      <c r="AD108" s="79" t="s">
        <v>635</v>
      </c>
      <c r="AE108" s="88"/>
      <c r="AF108" s="88"/>
      <c r="AG108" s="87" t="s">
        <v>659</v>
      </c>
    </row>
    <row r="109" spans="1:33" ht="67.5" customHeight="1" x14ac:dyDescent="0.25">
      <c r="A109" s="82"/>
      <c r="B109" s="82"/>
      <c r="C109" s="83"/>
      <c r="D109" s="10" t="s">
        <v>250</v>
      </c>
      <c r="E109" s="11" t="s">
        <v>37</v>
      </c>
      <c r="F109" s="10" t="s">
        <v>253</v>
      </c>
      <c r="G109" s="83"/>
      <c r="H109" s="10"/>
      <c r="I109" s="10" t="s">
        <v>6</v>
      </c>
      <c r="J109" s="4">
        <f t="shared" si="2"/>
        <v>1</v>
      </c>
      <c r="K109" s="10"/>
      <c r="L109" s="23" t="s">
        <v>541</v>
      </c>
      <c r="M109" s="103"/>
      <c r="N109" s="103"/>
      <c r="O109" s="10"/>
      <c r="P109" s="103"/>
      <c r="Q109" s="103"/>
      <c r="R109" s="103"/>
      <c r="S109" s="80"/>
      <c r="T109" s="80"/>
      <c r="U109" s="80"/>
      <c r="V109" s="97"/>
      <c r="W109" s="97"/>
      <c r="X109" s="97"/>
      <c r="Y109" s="89"/>
      <c r="Z109" s="89"/>
      <c r="AA109" s="89"/>
      <c r="AB109" s="80"/>
      <c r="AC109" s="78"/>
      <c r="AD109" s="80"/>
      <c r="AE109" s="89"/>
      <c r="AF109" s="89"/>
      <c r="AG109" s="89"/>
    </row>
    <row r="110" spans="1:33" ht="153" customHeight="1" x14ac:dyDescent="0.25">
      <c r="A110" s="82"/>
      <c r="B110" s="82"/>
      <c r="C110" s="81" t="s">
        <v>254</v>
      </c>
      <c r="D110" s="81" t="s">
        <v>255</v>
      </c>
      <c r="E110" s="11" t="s">
        <v>19</v>
      </c>
      <c r="F110" s="10" t="s">
        <v>256</v>
      </c>
      <c r="G110" s="10"/>
      <c r="H110" s="81" t="s">
        <v>257</v>
      </c>
      <c r="I110" s="10" t="s">
        <v>6</v>
      </c>
      <c r="J110" s="4">
        <f t="shared" si="2"/>
        <v>1</v>
      </c>
      <c r="K110" s="10"/>
      <c r="L110" s="116" t="s">
        <v>404</v>
      </c>
      <c r="M110" s="81" t="s">
        <v>431</v>
      </c>
      <c r="N110" s="81" t="s">
        <v>431</v>
      </c>
      <c r="O110" s="10"/>
      <c r="P110" s="81"/>
      <c r="Q110" s="81"/>
      <c r="R110" s="81"/>
      <c r="S110" s="79"/>
      <c r="T110" s="79" t="s">
        <v>15</v>
      </c>
      <c r="U110" s="79"/>
      <c r="V110" s="95"/>
      <c r="W110" s="95" t="s">
        <v>15</v>
      </c>
      <c r="X110" s="95"/>
      <c r="Y110" s="87"/>
      <c r="Z110" s="87" t="s">
        <v>15</v>
      </c>
      <c r="AA110" s="87" t="s">
        <v>611</v>
      </c>
      <c r="AB110" s="79"/>
      <c r="AC110" s="79"/>
      <c r="AD110" s="79" t="s">
        <v>636</v>
      </c>
      <c r="AE110" s="87"/>
      <c r="AF110" s="87" t="s">
        <v>15</v>
      </c>
      <c r="AG110" s="87" t="s">
        <v>636</v>
      </c>
    </row>
    <row r="111" spans="1:33" ht="67.5" customHeight="1" x14ac:dyDescent="0.25">
      <c r="A111" s="82"/>
      <c r="B111" s="82"/>
      <c r="C111" s="82"/>
      <c r="D111" s="102"/>
      <c r="E111" s="11" t="s">
        <v>24</v>
      </c>
      <c r="F111" s="10" t="s">
        <v>258</v>
      </c>
      <c r="G111" s="10"/>
      <c r="H111" s="82"/>
      <c r="I111" s="10" t="s">
        <v>6</v>
      </c>
      <c r="J111" s="4">
        <f t="shared" si="2"/>
        <v>1</v>
      </c>
      <c r="K111" s="10"/>
      <c r="L111" s="102"/>
      <c r="M111" s="102"/>
      <c r="N111" s="102"/>
      <c r="O111" s="10"/>
      <c r="P111" s="102"/>
      <c r="Q111" s="102"/>
      <c r="R111" s="102"/>
      <c r="S111" s="84"/>
      <c r="T111" s="84"/>
      <c r="U111" s="84"/>
      <c r="V111" s="96"/>
      <c r="W111" s="96"/>
      <c r="X111" s="96"/>
      <c r="Y111" s="88"/>
      <c r="Z111" s="88"/>
      <c r="AA111" s="88"/>
      <c r="AB111" s="84"/>
      <c r="AC111" s="84"/>
      <c r="AD111" s="84"/>
      <c r="AE111" s="88"/>
      <c r="AF111" s="88"/>
      <c r="AG111" s="88"/>
    </row>
    <row r="112" spans="1:33" ht="57" customHeight="1" x14ac:dyDescent="0.25">
      <c r="A112" s="82"/>
      <c r="B112" s="82"/>
      <c r="C112" s="83"/>
      <c r="D112" s="103"/>
      <c r="E112" s="11" t="s">
        <v>27</v>
      </c>
      <c r="F112" s="10" t="s">
        <v>259</v>
      </c>
      <c r="G112" s="10"/>
      <c r="H112" s="83"/>
      <c r="I112" s="10" t="s">
        <v>6</v>
      </c>
      <c r="J112" s="4">
        <f t="shared" si="2"/>
        <v>1</v>
      </c>
      <c r="K112" s="10"/>
      <c r="L112" s="103"/>
      <c r="M112" s="103"/>
      <c r="N112" s="103"/>
      <c r="O112" s="10"/>
      <c r="P112" s="103"/>
      <c r="Q112" s="103"/>
      <c r="R112" s="103"/>
      <c r="S112" s="80"/>
      <c r="T112" s="80"/>
      <c r="U112" s="80"/>
      <c r="V112" s="97"/>
      <c r="W112" s="97"/>
      <c r="X112" s="97"/>
      <c r="Y112" s="89"/>
      <c r="Z112" s="89"/>
      <c r="AA112" s="89"/>
      <c r="AB112" s="80"/>
      <c r="AC112" s="80"/>
      <c r="AD112" s="80"/>
      <c r="AE112" s="89"/>
      <c r="AF112" s="89"/>
      <c r="AG112" s="89"/>
    </row>
    <row r="113" spans="1:33" ht="279.75" customHeight="1" x14ac:dyDescent="0.25">
      <c r="A113" s="82"/>
      <c r="B113" s="82"/>
      <c r="C113" s="10" t="s">
        <v>260</v>
      </c>
      <c r="D113" s="10" t="s">
        <v>261</v>
      </c>
      <c r="E113" s="11" t="s">
        <v>37</v>
      </c>
      <c r="F113" s="10" t="s">
        <v>262</v>
      </c>
      <c r="G113" s="10" t="s">
        <v>263</v>
      </c>
      <c r="H113" s="10" t="s">
        <v>264</v>
      </c>
      <c r="I113" s="10" t="s">
        <v>6</v>
      </c>
      <c r="J113" s="4">
        <f t="shared" si="2"/>
        <v>1</v>
      </c>
      <c r="K113" s="10"/>
      <c r="L113" s="23" t="s">
        <v>515</v>
      </c>
      <c r="M113" s="10" t="s">
        <v>433</v>
      </c>
      <c r="N113" s="10" t="s">
        <v>432</v>
      </c>
      <c r="O113" s="10"/>
      <c r="P113" s="10"/>
      <c r="Q113" s="10"/>
      <c r="R113" s="10"/>
      <c r="S113" s="15"/>
      <c r="T113" s="15" t="s">
        <v>15</v>
      </c>
      <c r="U113" s="15" t="s">
        <v>566</v>
      </c>
      <c r="V113" s="16"/>
      <c r="W113" s="16" t="s">
        <v>15</v>
      </c>
      <c r="X113" s="16" t="s">
        <v>566</v>
      </c>
      <c r="Y113" s="17"/>
      <c r="Z113" s="17" t="s">
        <v>15</v>
      </c>
      <c r="AA113" s="17" t="s">
        <v>566</v>
      </c>
      <c r="AB113" s="15" t="s">
        <v>15</v>
      </c>
      <c r="AC113" s="15"/>
      <c r="AD113" s="15" t="s">
        <v>637</v>
      </c>
      <c r="AE113" s="17" t="s">
        <v>15</v>
      </c>
      <c r="AF113" s="17"/>
      <c r="AG113" s="17" t="s">
        <v>660</v>
      </c>
    </row>
    <row r="114" spans="1:33" ht="60" customHeight="1" x14ac:dyDescent="0.25">
      <c r="A114" s="82"/>
      <c r="B114" s="82"/>
      <c r="C114" s="81" t="s">
        <v>265</v>
      </c>
      <c r="D114" s="81" t="s">
        <v>266</v>
      </c>
      <c r="E114" s="11"/>
      <c r="F114" s="10" t="s">
        <v>267</v>
      </c>
      <c r="G114" s="81" t="s">
        <v>268</v>
      </c>
      <c r="H114" s="81"/>
      <c r="I114" s="12"/>
      <c r="J114" s="42"/>
      <c r="K114" s="12"/>
      <c r="L114" s="116" t="s">
        <v>405</v>
      </c>
      <c r="M114" s="81" t="s">
        <v>434</v>
      </c>
      <c r="N114" s="81" t="s">
        <v>458</v>
      </c>
      <c r="O114" s="10"/>
      <c r="P114" s="81" t="s">
        <v>437</v>
      </c>
      <c r="Q114" s="81" t="s">
        <v>391</v>
      </c>
      <c r="R114" s="81"/>
      <c r="S114" s="79"/>
      <c r="T114" s="79" t="s">
        <v>15</v>
      </c>
      <c r="U114" s="79"/>
      <c r="V114" s="95"/>
      <c r="W114" s="95" t="s">
        <v>15</v>
      </c>
      <c r="X114" s="87"/>
      <c r="Y114" s="87"/>
      <c r="Z114" s="87" t="s">
        <v>15</v>
      </c>
      <c r="AA114" s="87"/>
      <c r="AB114" s="79"/>
      <c r="AC114" s="79" t="s">
        <v>15</v>
      </c>
      <c r="AD114" s="79" t="s">
        <v>661</v>
      </c>
      <c r="AE114" s="87"/>
      <c r="AF114" s="87" t="s">
        <v>15</v>
      </c>
      <c r="AG114" s="87" t="s">
        <v>661</v>
      </c>
    </row>
    <row r="115" spans="1:33" ht="60" customHeight="1" x14ac:dyDescent="0.25">
      <c r="A115" s="82"/>
      <c r="B115" s="82"/>
      <c r="C115" s="82"/>
      <c r="D115" s="82"/>
      <c r="E115" s="11" t="s">
        <v>19</v>
      </c>
      <c r="F115" s="10" t="s">
        <v>269</v>
      </c>
      <c r="G115" s="82"/>
      <c r="H115" s="82"/>
      <c r="I115" s="3" t="s">
        <v>377</v>
      </c>
      <c r="J115" s="4">
        <f t="shared" si="2"/>
        <v>1</v>
      </c>
      <c r="K115" s="3"/>
      <c r="L115" s="82"/>
      <c r="M115" s="102"/>
      <c r="N115" s="102"/>
      <c r="O115" s="10"/>
      <c r="P115" s="102"/>
      <c r="Q115" s="102"/>
      <c r="R115" s="102"/>
      <c r="S115" s="84"/>
      <c r="T115" s="84"/>
      <c r="U115" s="84"/>
      <c r="V115" s="96"/>
      <c r="W115" s="96"/>
      <c r="X115" s="88"/>
      <c r="Y115" s="88"/>
      <c r="Z115" s="88"/>
      <c r="AA115" s="88"/>
      <c r="AB115" s="84"/>
      <c r="AC115" s="84"/>
      <c r="AD115" s="84"/>
      <c r="AE115" s="88"/>
      <c r="AF115" s="88"/>
      <c r="AG115" s="88"/>
    </row>
    <row r="116" spans="1:33" ht="60" customHeight="1" x14ac:dyDescent="0.25">
      <c r="A116" s="82"/>
      <c r="B116" s="82"/>
      <c r="C116" s="82"/>
      <c r="D116" s="82"/>
      <c r="E116" s="11" t="s">
        <v>24</v>
      </c>
      <c r="F116" s="10" t="s">
        <v>270</v>
      </c>
      <c r="G116" s="82"/>
      <c r="H116" s="82"/>
      <c r="I116" s="10" t="s">
        <v>377</v>
      </c>
      <c r="J116" s="4">
        <f t="shared" si="2"/>
        <v>1</v>
      </c>
      <c r="K116" s="10"/>
      <c r="L116" s="82"/>
      <c r="M116" s="102"/>
      <c r="N116" s="102"/>
      <c r="O116" s="10"/>
      <c r="P116" s="102"/>
      <c r="Q116" s="102"/>
      <c r="R116" s="102"/>
      <c r="S116" s="84"/>
      <c r="T116" s="84"/>
      <c r="U116" s="84"/>
      <c r="V116" s="96"/>
      <c r="W116" s="96"/>
      <c r="X116" s="88"/>
      <c r="Y116" s="88"/>
      <c r="Z116" s="88"/>
      <c r="AA116" s="88"/>
      <c r="AB116" s="84"/>
      <c r="AC116" s="84"/>
      <c r="AD116" s="84"/>
      <c r="AE116" s="88"/>
      <c r="AF116" s="88"/>
      <c r="AG116" s="88"/>
    </row>
    <row r="117" spans="1:33" ht="83.25" customHeight="1" x14ac:dyDescent="0.25">
      <c r="A117" s="82"/>
      <c r="B117" s="82"/>
      <c r="C117" s="82"/>
      <c r="D117" s="82"/>
      <c r="E117" s="11" t="s">
        <v>27</v>
      </c>
      <c r="F117" s="10" t="s">
        <v>271</v>
      </c>
      <c r="G117" s="82"/>
      <c r="H117" s="82"/>
      <c r="I117" s="10" t="s">
        <v>377</v>
      </c>
      <c r="J117" s="4">
        <f t="shared" si="2"/>
        <v>1</v>
      </c>
      <c r="K117" s="10"/>
      <c r="L117" s="82"/>
      <c r="M117" s="102"/>
      <c r="N117" s="102"/>
      <c r="O117" s="10"/>
      <c r="P117" s="102"/>
      <c r="Q117" s="102"/>
      <c r="R117" s="102"/>
      <c r="S117" s="84"/>
      <c r="T117" s="84"/>
      <c r="U117" s="84"/>
      <c r="V117" s="96"/>
      <c r="W117" s="96"/>
      <c r="X117" s="88"/>
      <c r="Y117" s="88"/>
      <c r="Z117" s="88"/>
      <c r="AA117" s="88"/>
      <c r="AB117" s="84"/>
      <c r="AC117" s="84"/>
      <c r="AD117" s="84"/>
      <c r="AE117" s="88"/>
      <c r="AF117" s="88"/>
      <c r="AG117" s="88"/>
    </row>
    <row r="118" spans="1:33" ht="60" customHeight="1" x14ac:dyDescent="0.25">
      <c r="A118" s="83"/>
      <c r="B118" s="83"/>
      <c r="C118" s="83"/>
      <c r="D118" s="83"/>
      <c r="E118" s="11" t="s">
        <v>29</v>
      </c>
      <c r="F118" s="10" t="s">
        <v>272</v>
      </c>
      <c r="G118" s="83"/>
      <c r="H118" s="83"/>
      <c r="I118" s="10" t="s">
        <v>377</v>
      </c>
      <c r="J118" s="4">
        <f t="shared" si="2"/>
        <v>1</v>
      </c>
      <c r="K118" s="10"/>
      <c r="L118" s="83"/>
      <c r="M118" s="103"/>
      <c r="N118" s="103"/>
      <c r="O118" s="10"/>
      <c r="P118" s="103"/>
      <c r="Q118" s="103"/>
      <c r="R118" s="103"/>
      <c r="S118" s="80"/>
      <c r="T118" s="80"/>
      <c r="U118" s="80"/>
      <c r="V118" s="97"/>
      <c r="W118" s="97"/>
      <c r="X118" s="89"/>
      <c r="Y118" s="89"/>
      <c r="Z118" s="89"/>
      <c r="AA118" s="89"/>
      <c r="AB118" s="80"/>
      <c r="AC118" s="80"/>
      <c r="AD118" s="80"/>
      <c r="AE118" s="89"/>
      <c r="AF118" s="89"/>
      <c r="AG118" s="89"/>
    </row>
    <row r="119" spans="1:33" ht="409.5" customHeight="1" x14ac:dyDescent="0.25">
      <c r="A119" s="81">
        <v>8</v>
      </c>
      <c r="B119" s="81" t="s">
        <v>273</v>
      </c>
      <c r="C119" s="10" t="s">
        <v>274</v>
      </c>
      <c r="D119" s="10" t="s">
        <v>275</v>
      </c>
      <c r="E119" s="11" t="s">
        <v>37</v>
      </c>
      <c r="F119" s="10" t="s">
        <v>276</v>
      </c>
      <c r="G119" s="10" t="s">
        <v>277</v>
      </c>
      <c r="H119" s="10" t="s">
        <v>278</v>
      </c>
      <c r="I119" s="10" t="s">
        <v>377</v>
      </c>
      <c r="J119" s="4">
        <f t="shared" si="2"/>
        <v>1</v>
      </c>
      <c r="K119" s="10"/>
      <c r="L119" s="23" t="s">
        <v>567</v>
      </c>
      <c r="M119" s="10" t="s">
        <v>435</v>
      </c>
      <c r="N119" s="10" t="s">
        <v>438</v>
      </c>
      <c r="O119" s="10"/>
      <c r="P119" s="10" t="s">
        <v>436</v>
      </c>
      <c r="Q119" s="10" t="s">
        <v>389</v>
      </c>
      <c r="R119" s="10" t="s">
        <v>394</v>
      </c>
      <c r="S119" s="15" t="s">
        <v>15</v>
      </c>
      <c r="T119" s="15" t="s">
        <v>15</v>
      </c>
      <c r="U119" s="35" t="s">
        <v>567</v>
      </c>
      <c r="V119" s="16" t="s">
        <v>15</v>
      </c>
      <c r="W119" s="16" t="s">
        <v>15</v>
      </c>
      <c r="X119" s="37" t="s">
        <v>567</v>
      </c>
      <c r="Y119" s="17" t="s">
        <v>15</v>
      </c>
      <c r="Z119" s="17"/>
      <c r="AA119" s="37" t="s">
        <v>567</v>
      </c>
      <c r="AB119" s="15" t="s">
        <v>15</v>
      </c>
      <c r="AC119" s="15"/>
      <c r="AD119" s="35" t="s">
        <v>638</v>
      </c>
      <c r="AE119" s="17"/>
      <c r="AF119" s="17" t="s">
        <v>15</v>
      </c>
      <c r="AG119" s="37" t="s">
        <v>567</v>
      </c>
    </row>
    <row r="120" spans="1:33" ht="310.5" customHeight="1" x14ac:dyDescent="0.25">
      <c r="A120" s="82"/>
      <c r="B120" s="82"/>
      <c r="C120" s="10" t="s">
        <v>279</v>
      </c>
      <c r="D120" s="10" t="s">
        <v>280</v>
      </c>
      <c r="E120" s="11" t="s">
        <v>37</v>
      </c>
      <c r="F120" s="10" t="s">
        <v>281</v>
      </c>
      <c r="G120" s="10"/>
      <c r="H120" s="10" t="s">
        <v>282</v>
      </c>
      <c r="I120" s="10" t="s">
        <v>376</v>
      </c>
      <c r="J120" s="4">
        <f t="shared" si="2"/>
        <v>1</v>
      </c>
      <c r="K120" s="10"/>
      <c r="L120" s="23" t="s">
        <v>568</v>
      </c>
      <c r="M120" s="10" t="s">
        <v>435</v>
      </c>
      <c r="N120" s="10" t="s">
        <v>438</v>
      </c>
      <c r="O120" s="10"/>
      <c r="P120" s="10" t="s">
        <v>481</v>
      </c>
      <c r="Q120" s="10" t="s">
        <v>391</v>
      </c>
      <c r="R120" s="10"/>
      <c r="S120" s="15" t="s">
        <v>15</v>
      </c>
      <c r="T120" s="15"/>
      <c r="U120" s="15" t="s">
        <v>511</v>
      </c>
      <c r="V120" s="16" t="s">
        <v>15</v>
      </c>
      <c r="W120" s="16"/>
      <c r="X120" s="16" t="s">
        <v>511</v>
      </c>
      <c r="Y120" s="17" t="s">
        <v>15</v>
      </c>
      <c r="Z120" s="17"/>
      <c r="AA120" s="17" t="s">
        <v>511</v>
      </c>
      <c r="AB120" s="15" t="s">
        <v>15</v>
      </c>
      <c r="AC120" s="15"/>
      <c r="AD120" s="15" t="s">
        <v>645</v>
      </c>
      <c r="AE120" s="17" t="s">
        <v>15</v>
      </c>
      <c r="AF120" s="17"/>
      <c r="AG120" s="17" t="s">
        <v>662</v>
      </c>
    </row>
    <row r="121" spans="1:33" ht="409.5" customHeight="1" x14ac:dyDescent="0.25">
      <c r="A121" s="82"/>
      <c r="B121" s="82"/>
      <c r="C121" s="10" t="s">
        <v>283</v>
      </c>
      <c r="D121" s="10" t="s">
        <v>284</v>
      </c>
      <c r="E121" s="11" t="s">
        <v>37</v>
      </c>
      <c r="F121" s="10" t="s">
        <v>285</v>
      </c>
      <c r="G121" s="10" t="s">
        <v>286</v>
      </c>
      <c r="H121" s="10" t="s">
        <v>287</v>
      </c>
      <c r="I121" s="10" t="s">
        <v>6</v>
      </c>
      <c r="J121" s="4">
        <f t="shared" si="2"/>
        <v>1</v>
      </c>
      <c r="K121" s="10"/>
      <c r="L121" s="14" t="s">
        <v>406</v>
      </c>
      <c r="M121" s="10" t="s">
        <v>482</v>
      </c>
      <c r="N121" s="10" t="s">
        <v>482</v>
      </c>
      <c r="O121" s="10"/>
      <c r="P121" s="10"/>
      <c r="Q121" s="10"/>
      <c r="R121" s="10"/>
      <c r="S121" s="15" t="s">
        <v>15</v>
      </c>
      <c r="T121" s="15"/>
      <c r="U121" s="15" t="s">
        <v>512</v>
      </c>
      <c r="V121" s="16" t="s">
        <v>15</v>
      </c>
      <c r="W121" s="16"/>
      <c r="X121" s="16" t="s">
        <v>512</v>
      </c>
      <c r="Y121" s="17" t="s">
        <v>15</v>
      </c>
      <c r="Z121" s="17"/>
      <c r="AA121" s="17" t="s">
        <v>512</v>
      </c>
      <c r="AB121" s="15" t="s">
        <v>15</v>
      </c>
      <c r="AC121" s="15"/>
      <c r="AD121" s="15" t="s">
        <v>639</v>
      </c>
      <c r="AE121" s="17"/>
      <c r="AF121" s="17" t="s">
        <v>15</v>
      </c>
      <c r="AG121" s="17" t="s">
        <v>639</v>
      </c>
    </row>
    <row r="122" spans="1:33" ht="94.5" customHeight="1" x14ac:dyDescent="0.25">
      <c r="A122" s="82"/>
      <c r="B122" s="82"/>
      <c r="C122" s="81" t="s">
        <v>288</v>
      </c>
      <c r="D122" s="81" t="s">
        <v>289</v>
      </c>
      <c r="E122" s="11" t="s">
        <v>37</v>
      </c>
      <c r="F122" s="10" t="s">
        <v>290</v>
      </c>
      <c r="G122" s="10" t="s">
        <v>291</v>
      </c>
      <c r="H122" s="81" t="s">
        <v>292</v>
      </c>
      <c r="I122" s="10" t="s">
        <v>377</v>
      </c>
      <c r="J122" s="4">
        <f t="shared" si="2"/>
        <v>1</v>
      </c>
      <c r="K122" s="10"/>
      <c r="L122" s="23" t="s">
        <v>542</v>
      </c>
      <c r="M122" s="81" t="s">
        <v>439</v>
      </c>
      <c r="N122" s="81" t="s">
        <v>439</v>
      </c>
      <c r="O122" s="10"/>
      <c r="P122" s="81"/>
      <c r="Q122" s="81" t="s">
        <v>440</v>
      </c>
      <c r="R122" s="81"/>
      <c r="S122" s="79" t="s">
        <v>15</v>
      </c>
      <c r="T122" s="79"/>
      <c r="U122" s="79" t="s">
        <v>510</v>
      </c>
      <c r="V122" s="95" t="s">
        <v>15</v>
      </c>
      <c r="W122" s="95"/>
      <c r="X122" s="95" t="s">
        <v>510</v>
      </c>
      <c r="Y122" s="87" t="s">
        <v>15</v>
      </c>
      <c r="Z122" s="87"/>
      <c r="AA122" s="87" t="s">
        <v>510</v>
      </c>
      <c r="AB122" s="79"/>
      <c r="AC122" s="79" t="s">
        <v>15</v>
      </c>
      <c r="AD122" s="79" t="s">
        <v>608</v>
      </c>
      <c r="AE122" s="87"/>
      <c r="AF122" s="87" t="s">
        <v>15</v>
      </c>
      <c r="AG122" s="87" t="s">
        <v>663</v>
      </c>
    </row>
    <row r="123" spans="1:33" ht="84" customHeight="1" x14ac:dyDescent="0.25">
      <c r="A123" s="83"/>
      <c r="B123" s="83"/>
      <c r="C123" s="83"/>
      <c r="D123" s="83"/>
      <c r="E123" s="11" t="s">
        <v>37</v>
      </c>
      <c r="F123" s="10" t="s">
        <v>293</v>
      </c>
      <c r="G123" s="10" t="s">
        <v>294</v>
      </c>
      <c r="H123" s="83"/>
      <c r="I123" s="10" t="s">
        <v>6</v>
      </c>
      <c r="J123" s="4">
        <f t="shared" si="2"/>
        <v>1</v>
      </c>
      <c r="K123" s="10"/>
      <c r="L123" s="23" t="s">
        <v>516</v>
      </c>
      <c r="M123" s="103"/>
      <c r="N123" s="103"/>
      <c r="O123" s="10"/>
      <c r="P123" s="103"/>
      <c r="Q123" s="103"/>
      <c r="R123" s="103"/>
      <c r="S123" s="80"/>
      <c r="T123" s="80"/>
      <c r="U123" s="80"/>
      <c r="V123" s="97"/>
      <c r="W123" s="97"/>
      <c r="X123" s="97"/>
      <c r="Y123" s="89"/>
      <c r="Z123" s="89"/>
      <c r="AA123" s="89"/>
      <c r="AB123" s="80"/>
      <c r="AC123" s="80"/>
      <c r="AD123" s="80"/>
      <c r="AE123" s="89"/>
      <c r="AF123" s="89"/>
      <c r="AG123" s="89"/>
    </row>
    <row r="124" spans="1:33" ht="36.75" customHeight="1" x14ac:dyDescent="0.25">
      <c r="A124" s="81">
        <v>9</v>
      </c>
      <c r="B124" s="81" t="s">
        <v>295</v>
      </c>
      <c r="C124" s="81" t="s">
        <v>296</v>
      </c>
      <c r="D124" s="81" t="s">
        <v>295</v>
      </c>
      <c r="E124" s="11"/>
      <c r="F124" s="10" t="s">
        <v>297</v>
      </c>
      <c r="G124" s="81" t="s">
        <v>298</v>
      </c>
      <c r="H124" s="81" t="s">
        <v>299</v>
      </c>
      <c r="I124" s="12"/>
      <c r="J124" s="42"/>
      <c r="K124" s="12"/>
      <c r="L124" s="113" t="s">
        <v>569</v>
      </c>
      <c r="M124" s="81" t="s">
        <v>483</v>
      </c>
      <c r="N124" s="81" t="s">
        <v>484</v>
      </c>
      <c r="O124" s="10"/>
      <c r="P124" s="81"/>
      <c r="Q124" s="81"/>
      <c r="R124" s="81"/>
      <c r="S124" s="79" t="s">
        <v>357</v>
      </c>
      <c r="T124" s="79"/>
      <c r="U124" s="79" t="s">
        <v>570</v>
      </c>
      <c r="V124" s="95" t="s">
        <v>357</v>
      </c>
      <c r="W124" s="95"/>
      <c r="X124" s="95" t="s">
        <v>570</v>
      </c>
      <c r="Y124" s="87"/>
      <c r="Z124" s="87" t="s">
        <v>15</v>
      </c>
      <c r="AA124" s="87" t="s">
        <v>550</v>
      </c>
      <c r="AB124" s="79"/>
      <c r="AC124" s="79" t="s">
        <v>15</v>
      </c>
      <c r="AD124" s="79" t="s">
        <v>598</v>
      </c>
      <c r="AE124" s="87"/>
      <c r="AF124" s="87" t="s">
        <v>15</v>
      </c>
      <c r="AG124" s="87" t="s">
        <v>664</v>
      </c>
    </row>
    <row r="125" spans="1:33" ht="27.4" customHeight="1" x14ac:dyDescent="0.25">
      <c r="A125" s="82"/>
      <c r="B125" s="82"/>
      <c r="C125" s="82"/>
      <c r="D125" s="82"/>
      <c r="E125" s="11" t="s">
        <v>37</v>
      </c>
      <c r="F125" s="10" t="s">
        <v>300</v>
      </c>
      <c r="G125" s="82"/>
      <c r="H125" s="82"/>
      <c r="I125" s="13" t="s">
        <v>6</v>
      </c>
      <c r="J125" s="43">
        <f t="shared" si="2"/>
        <v>1</v>
      </c>
      <c r="K125" s="13"/>
      <c r="L125" s="114"/>
      <c r="M125" s="102"/>
      <c r="N125" s="102"/>
      <c r="O125" s="10"/>
      <c r="P125" s="102"/>
      <c r="Q125" s="102"/>
      <c r="R125" s="102"/>
      <c r="S125" s="84"/>
      <c r="T125" s="84"/>
      <c r="U125" s="84"/>
      <c r="V125" s="96"/>
      <c r="W125" s="96"/>
      <c r="X125" s="96"/>
      <c r="Y125" s="88"/>
      <c r="Z125" s="88"/>
      <c r="AA125" s="88"/>
      <c r="AB125" s="84"/>
      <c r="AC125" s="84"/>
      <c r="AD125" s="84"/>
      <c r="AE125" s="88"/>
      <c r="AF125" s="88"/>
      <c r="AG125" s="88"/>
    </row>
    <row r="126" spans="1:33" ht="62.25" customHeight="1" x14ac:dyDescent="0.25">
      <c r="A126" s="82"/>
      <c r="B126" s="82"/>
      <c r="C126" s="82"/>
      <c r="D126" s="82"/>
      <c r="E126" s="11" t="s">
        <v>37</v>
      </c>
      <c r="F126" s="10" t="s">
        <v>301</v>
      </c>
      <c r="G126" s="82"/>
      <c r="H126" s="82"/>
      <c r="I126" s="10" t="s">
        <v>6</v>
      </c>
      <c r="J126" s="41">
        <f t="shared" si="2"/>
        <v>1</v>
      </c>
      <c r="K126" s="10"/>
      <c r="L126" s="114"/>
      <c r="M126" s="102"/>
      <c r="N126" s="102"/>
      <c r="O126" s="10"/>
      <c r="P126" s="102"/>
      <c r="Q126" s="102"/>
      <c r="R126" s="102"/>
      <c r="S126" s="84"/>
      <c r="T126" s="84"/>
      <c r="U126" s="84"/>
      <c r="V126" s="96"/>
      <c r="W126" s="96"/>
      <c r="X126" s="96"/>
      <c r="Y126" s="88"/>
      <c r="Z126" s="88"/>
      <c r="AA126" s="88"/>
      <c r="AB126" s="84"/>
      <c r="AC126" s="84"/>
      <c r="AD126" s="84"/>
      <c r="AE126" s="88"/>
      <c r="AF126" s="88"/>
      <c r="AG126" s="88"/>
    </row>
    <row r="127" spans="1:33" ht="27.4" customHeight="1" x14ac:dyDescent="0.25">
      <c r="A127" s="82"/>
      <c r="B127" s="82"/>
      <c r="C127" s="82"/>
      <c r="D127" s="82"/>
      <c r="E127" s="11" t="s">
        <v>37</v>
      </c>
      <c r="F127" s="10" t="s">
        <v>302</v>
      </c>
      <c r="G127" s="82"/>
      <c r="H127" s="82"/>
      <c r="I127" s="10" t="s">
        <v>6</v>
      </c>
      <c r="J127" s="4">
        <f t="shared" si="2"/>
        <v>1</v>
      </c>
      <c r="K127" s="10"/>
      <c r="L127" s="114"/>
      <c r="M127" s="102"/>
      <c r="N127" s="102"/>
      <c r="O127" s="10"/>
      <c r="P127" s="102"/>
      <c r="Q127" s="102"/>
      <c r="R127" s="102"/>
      <c r="S127" s="84"/>
      <c r="T127" s="84"/>
      <c r="U127" s="84"/>
      <c r="V127" s="96"/>
      <c r="W127" s="96"/>
      <c r="X127" s="96"/>
      <c r="Y127" s="88"/>
      <c r="Z127" s="88"/>
      <c r="AA127" s="88"/>
      <c r="AB127" s="84"/>
      <c r="AC127" s="84"/>
      <c r="AD127" s="84"/>
      <c r="AE127" s="88"/>
      <c r="AF127" s="88"/>
      <c r="AG127" s="88"/>
    </row>
    <row r="128" spans="1:33" ht="195.75" customHeight="1" x14ac:dyDescent="0.25">
      <c r="A128" s="83"/>
      <c r="B128" s="83"/>
      <c r="C128" s="83"/>
      <c r="D128" s="83"/>
      <c r="E128" s="11" t="s">
        <v>37</v>
      </c>
      <c r="F128" s="10" t="s">
        <v>303</v>
      </c>
      <c r="G128" s="83"/>
      <c r="H128" s="83"/>
      <c r="I128" s="10" t="s">
        <v>6</v>
      </c>
      <c r="J128" s="4">
        <f t="shared" si="2"/>
        <v>1</v>
      </c>
      <c r="K128" s="10"/>
      <c r="L128" s="115"/>
      <c r="M128" s="103"/>
      <c r="N128" s="103"/>
      <c r="O128" s="10"/>
      <c r="P128" s="103"/>
      <c r="Q128" s="103"/>
      <c r="R128" s="103"/>
      <c r="S128" s="80"/>
      <c r="T128" s="80"/>
      <c r="U128" s="80"/>
      <c r="V128" s="97"/>
      <c r="W128" s="97"/>
      <c r="X128" s="97"/>
      <c r="Y128" s="89"/>
      <c r="Z128" s="89"/>
      <c r="AA128" s="89"/>
      <c r="AB128" s="80"/>
      <c r="AC128" s="80"/>
      <c r="AD128" s="80"/>
      <c r="AE128" s="89"/>
      <c r="AF128" s="89"/>
      <c r="AG128" s="89"/>
    </row>
    <row r="129" spans="1:33" ht="59.25" customHeight="1" x14ac:dyDescent="0.25">
      <c r="A129" s="81">
        <v>10</v>
      </c>
      <c r="B129" s="81" t="s">
        <v>304</v>
      </c>
      <c r="C129" s="81" t="s">
        <v>305</v>
      </c>
      <c r="D129" s="81" t="s">
        <v>306</v>
      </c>
      <c r="E129" s="11"/>
      <c r="F129" s="10" t="s">
        <v>307</v>
      </c>
      <c r="G129" s="81" t="s">
        <v>308</v>
      </c>
      <c r="H129" s="81" t="s">
        <v>309</v>
      </c>
      <c r="I129" s="12"/>
      <c r="J129" s="42"/>
      <c r="K129" s="12"/>
      <c r="L129" s="113" t="s">
        <v>543</v>
      </c>
      <c r="M129" s="81" t="s">
        <v>441</v>
      </c>
      <c r="N129" s="81" t="s">
        <v>441</v>
      </c>
      <c r="O129" s="10"/>
      <c r="P129" s="81"/>
      <c r="Q129" s="81"/>
      <c r="R129" s="81"/>
      <c r="S129" s="79" t="s">
        <v>357</v>
      </c>
      <c r="T129" s="79"/>
      <c r="U129" s="26"/>
      <c r="V129" s="95" t="s">
        <v>357</v>
      </c>
      <c r="W129" s="95"/>
      <c r="X129" s="87" t="s">
        <v>513</v>
      </c>
      <c r="Y129" s="87" t="s">
        <v>15</v>
      </c>
      <c r="Z129" s="87"/>
      <c r="AA129" s="28"/>
      <c r="AB129" s="79"/>
      <c r="AC129" s="79" t="s">
        <v>15</v>
      </c>
      <c r="AD129" s="79" t="s">
        <v>612</v>
      </c>
      <c r="AE129" s="87"/>
      <c r="AF129" s="87" t="s">
        <v>15</v>
      </c>
      <c r="AG129" s="87" t="s">
        <v>666</v>
      </c>
    </row>
    <row r="130" spans="1:33" ht="59.25" customHeight="1" x14ac:dyDescent="0.25">
      <c r="A130" s="82"/>
      <c r="B130" s="82"/>
      <c r="C130" s="82"/>
      <c r="D130" s="82"/>
      <c r="E130" s="11" t="s">
        <v>37</v>
      </c>
      <c r="F130" s="10" t="s">
        <v>310</v>
      </c>
      <c r="G130" s="82"/>
      <c r="H130" s="82"/>
      <c r="I130" s="3" t="s">
        <v>376</v>
      </c>
      <c r="J130" s="4">
        <f t="shared" ref="J130" si="4">IF(I130="Si",1,IF(I130="No",0,"error"))</f>
        <v>1</v>
      </c>
      <c r="K130" s="3"/>
      <c r="L130" s="119"/>
      <c r="M130" s="102"/>
      <c r="N130" s="102"/>
      <c r="O130" s="10"/>
      <c r="P130" s="102"/>
      <c r="Q130" s="102"/>
      <c r="R130" s="102"/>
      <c r="S130" s="84"/>
      <c r="T130" s="84"/>
      <c r="U130" s="29"/>
      <c r="V130" s="96"/>
      <c r="W130" s="96"/>
      <c r="X130" s="88"/>
      <c r="Y130" s="88"/>
      <c r="Z130" s="88"/>
      <c r="AA130" s="31"/>
      <c r="AB130" s="84"/>
      <c r="AC130" s="84"/>
      <c r="AD130" s="84"/>
      <c r="AE130" s="88"/>
      <c r="AF130" s="88"/>
      <c r="AG130" s="88"/>
    </row>
    <row r="131" spans="1:33" ht="30" customHeight="1" x14ac:dyDescent="0.25">
      <c r="A131" s="82"/>
      <c r="B131" s="82"/>
      <c r="C131" s="82"/>
      <c r="D131" s="82"/>
      <c r="E131" s="11" t="s">
        <v>37</v>
      </c>
      <c r="F131" s="44" t="s">
        <v>311</v>
      </c>
      <c r="G131" s="82"/>
      <c r="H131" s="82"/>
      <c r="I131" s="44" t="s">
        <v>501</v>
      </c>
      <c r="J131" s="45">
        <f t="shared" ref="J131:J140" si="5">IF(I131="Si",1,IF(I131="No",0,"error"))</f>
        <v>0</v>
      </c>
      <c r="K131" s="44"/>
      <c r="L131" s="46" t="s">
        <v>507</v>
      </c>
      <c r="M131" s="102"/>
      <c r="N131" s="102"/>
      <c r="O131" s="10"/>
      <c r="P131" s="102"/>
      <c r="Q131" s="102"/>
      <c r="R131" s="102"/>
      <c r="S131" s="84"/>
      <c r="T131" s="84"/>
      <c r="U131" s="29" t="s">
        <v>513</v>
      </c>
      <c r="V131" s="96"/>
      <c r="W131" s="96"/>
      <c r="X131" s="88"/>
      <c r="Y131" s="88"/>
      <c r="Z131" s="88"/>
      <c r="AA131" s="31" t="s">
        <v>612</v>
      </c>
      <c r="AB131" s="84"/>
      <c r="AC131" s="84"/>
      <c r="AD131" s="84"/>
      <c r="AE131" s="88"/>
      <c r="AF131" s="88"/>
      <c r="AG131" s="88"/>
    </row>
    <row r="132" spans="1:33" x14ac:dyDescent="0.25">
      <c r="A132" s="82"/>
      <c r="B132" s="82"/>
      <c r="C132" s="82"/>
      <c r="D132" s="82"/>
      <c r="E132" s="11" t="s">
        <v>37</v>
      </c>
      <c r="F132" s="11" t="s">
        <v>312</v>
      </c>
      <c r="G132" s="82"/>
      <c r="H132" s="82"/>
      <c r="I132" s="10" t="s">
        <v>6</v>
      </c>
      <c r="J132" s="4">
        <f t="shared" si="5"/>
        <v>1</v>
      </c>
      <c r="K132" s="10"/>
      <c r="L132" s="119" t="s">
        <v>543</v>
      </c>
      <c r="M132" s="102"/>
      <c r="N132" s="102"/>
      <c r="O132" s="10"/>
      <c r="P132" s="102"/>
      <c r="Q132" s="102"/>
      <c r="R132" s="102"/>
      <c r="S132" s="84"/>
      <c r="T132" s="84"/>
      <c r="U132" s="29"/>
      <c r="V132" s="96"/>
      <c r="W132" s="96"/>
      <c r="X132" s="88"/>
      <c r="Y132" s="88"/>
      <c r="Z132" s="88"/>
      <c r="AA132" s="31"/>
      <c r="AB132" s="84"/>
      <c r="AC132" s="84"/>
      <c r="AD132" s="84"/>
      <c r="AE132" s="88"/>
      <c r="AF132" s="88"/>
      <c r="AG132" s="88"/>
    </row>
    <row r="133" spans="1:33" ht="31.5" x14ac:dyDescent="0.25">
      <c r="A133" s="82"/>
      <c r="B133" s="82"/>
      <c r="C133" s="82"/>
      <c r="D133" s="82"/>
      <c r="E133" s="11" t="s">
        <v>37</v>
      </c>
      <c r="F133" s="11" t="s">
        <v>313</v>
      </c>
      <c r="G133" s="82"/>
      <c r="H133" s="82"/>
      <c r="I133" s="10" t="s">
        <v>6</v>
      </c>
      <c r="J133" s="4">
        <f t="shared" si="5"/>
        <v>1</v>
      </c>
      <c r="K133" s="10"/>
      <c r="L133" s="114"/>
      <c r="M133" s="102"/>
      <c r="N133" s="102"/>
      <c r="O133" s="10"/>
      <c r="P133" s="102"/>
      <c r="Q133" s="102"/>
      <c r="R133" s="102"/>
      <c r="S133" s="84"/>
      <c r="T133" s="84"/>
      <c r="U133" s="29"/>
      <c r="V133" s="96"/>
      <c r="W133" s="96"/>
      <c r="X133" s="88"/>
      <c r="Y133" s="88"/>
      <c r="Z133" s="88"/>
      <c r="AA133" s="31"/>
      <c r="AB133" s="84"/>
      <c r="AC133" s="84"/>
      <c r="AD133" s="84"/>
      <c r="AE133" s="88"/>
      <c r="AF133" s="88"/>
      <c r="AG133" s="88"/>
    </row>
    <row r="134" spans="1:33" ht="30" customHeight="1" x14ac:dyDescent="0.25">
      <c r="A134" s="82"/>
      <c r="B134" s="82"/>
      <c r="C134" s="82"/>
      <c r="D134" s="82"/>
      <c r="E134" s="11" t="s">
        <v>37</v>
      </c>
      <c r="F134" s="11" t="s">
        <v>314</v>
      </c>
      <c r="G134" s="82"/>
      <c r="H134" s="82"/>
      <c r="I134" s="10" t="s">
        <v>6</v>
      </c>
      <c r="J134" s="4">
        <f t="shared" si="5"/>
        <v>1</v>
      </c>
      <c r="K134" s="10"/>
      <c r="L134" s="114"/>
      <c r="M134" s="102"/>
      <c r="N134" s="102"/>
      <c r="O134" s="10"/>
      <c r="P134" s="102"/>
      <c r="Q134" s="102"/>
      <c r="R134" s="102"/>
      <c r="S134" s="84"/>
      <c r="T134" s="84"/>
      <c r="U134" s="29"/>
      <c r="V134" s="96"/>
      <c r="W134" s="96"/>
      <c r="X134" s="88"/>
      <c r="Y134" s="88"/>
      <c r="Z134" s="88"/>
      <c r="AA134" s="31"/>
      <c r="AB134" s="84"/>
      <c r="AC134" s="84"/>
      <c r="AD134" s="84"/>
      <c r="AE134" s="88"/>
      <c r="AF134" s="88"/>
      <c r="AG134" s="88"/>
    </row>
    <row r="135" spans="1:33" ht="31.5" x14ac:dyDescent="0.25">
      <c r="A135" s="82"/>
      <c r="B135" s="82"/>
      <c r="C135" s="82"/>
      <c r="D135" s="82"/>
      <c r="E135" s="11" t="s">
        <v>37</v>
      </c>
      <c r="F135" s="11" t="s">
        <v>315</v>
      </c>
      <c r="G135" s="82"/>
      <c r="H135" s="82"/>
      <c r="I135" s="10" t="s">
        <v>6</v>
      </c>
      <c r="J135" s="4">
        <f t="shared" si="5"/>
        <v>1</v>
      </c>
      <c r="K135" s="10"/>
      <c r="L135" s="114"/>
      <c r="M135" s="102"/>
      <c r="N135" s="102"/>
      <c r="O135" s="10"/>
      <c r="P135" s="102"/>
      <c r="Q135" s="102"/>
      <c r="R135" s="102"/>
      <c r="S135" s="84"/>
      <c r="T135" s="84"/>
      <c r="U135" s="29"/>
      <c r="V135" s="96"/>
      <c r="W135" s="96"/>
      <c r="X135" s="88"/>
      <c r="Y135" s="88"/>
      <c r="Z135" s="88"/>
      <c r="AA135" s="31"/>
      <c r="AB135" s="84"/>
      <c r="AC135" s="84"/>
      <c r="AD135" s="84"/>
      <c r="AE135" s="88"/>
      <c r="AF135" s="88"/>
      <c r="AG135" s="88"/>
    </row>
    <row r="136" spans="1:33" ht="31.5" x14ac:dyDescent="0.25">
      <c r="A136" s="82"/>
      <c r="B136" s="82"/>
      <c r="C136" s="82"/>
      <c r="D136" s="82"/>
      <c r="E136" s="11" t="s">
        <v>37</v>
      </c>
      <c r="F136" s="10" t="s">
        <v>316</v>
      </c>
      <c r="G136" s="82"/>
      <c r="H136" s="82"/>
      <c r="I136" s="10" t="s">
        <v>6</v>
      </c>
      <c r="J136" s="4">
        <f t="shared" si="5"/>
        <v>1</v>
      </c>
      <c r="K136" s="10"/>
      <c r="L136" s="114"/>
      <c r="M136" s="102"/>
      <c r="N136" s="102"/>
      <c r="O136" s="10"/>
      <c r="P136" s="102"/>
      <c r="Q136" s="102"/>
      <c r="R136" s="102"/>
      <c r="S136" s="84"/>
      <c r="T136" s="84"/>
      <c r="U136" s="29"/>
      <c r="V136" s="96"/>
      <c r="W136" s="96"/>
      <c r="X136" s="88"/>
      <c r="Y136" s="88"/>
      <c r="Z136" s="88"/>
      <c r="AA136" s="31"/>
      <c r="AB136" s="84"/>
      <c r="AC136" s="84"/>
      <c r="AD136" s="84"/>
      <c r="AE136" s="88"/>
      <c r="AF136" s="88"/>
      <c r="AG136" s="88"/>
    </row>
    <row r="137" spans="1:33" ht="30" customHeight="1" x14ac:dyDescent="0.25">
      <c r="A137" s="82"/>
      <c r="B137" s="82"/>
      <c r="C137" s="83"/>
      <c r="D137" s="83"/>
      <c r="E137" s="11" t="s">
        <v>37</v>
      </c>
      <c r="F137" s="11" t="s">
        <v>317</v>
      </c>
      <c r="G137" s="82"/>
      <c r="H137" s="83"/>
      <c r="I137" s="10" t="s">
        <v>6</v>
      </c>
      <c r="J137" s="4">
        <f t="shared" si="5"/>
        <v>1</v>
      </c>
      <c r="K137" s="10"/>
      <c r="L137" s="115"/>
      <c r="M137" s="103"/>
      <c r="N137" s="103"/>
      <c r="O137" s="10"/>
      <c r="P137" s="103"/>
      <c r="Q137" s="103"/>
      <c r="R137" s="103"/>
      <c r="S137" s="80"/>
      <c r="T137" s="80"/>
      <c r="U137" s="6"/>
      <c r="V137" s="97"/>
      <c r="W137" s="97"/>
      <c r="X137" s="89"/>
      <c r="Y137" s="89"/>
      <c r="Z137" s="89"/>
      <c r="AA137" s="7"/>
      <c r="AB137" s="80"/>
      <c r="AC137" s="80"/>
      <c r="AD137" s="80"/>
      <c r="AE137" s="89"/>
      <c r="AF137" s="89"/>
      <c r="AG137" s="89"/>
    </row>
    <row r="138" spans="1:33" ht="45.75" customHeight="1" x14ac:dyDescent="0.25">
      <c r="A138" s="82"/>
      <c r="B138" s="82"/>
      <c r="C138" s="81" t="s">
        <v>318</v>
      </c>
      <c r="D138" s="81" t="s">
        <v>319</v>
      </c>
      <c r="E138" s="11"/>
      <c r="F138" s="10" t="s">
        <v>320</v>
      </c>
      <c r="G138" s="82"/>
      <c r="H138" s="81" t="s">
        <v>321</v>
      </c>
      <c r="I138" s="12"/>
      <c r="J138" s="42"/>
      <c r="K138" s="12"/>
      <c r="L138" s="113" t="s">
        <v>544</v>
      </c>
      <c r="M138" s="81" t="s">
        <v>441</v>
      </c>
      <c r="N138" s="81" t="s">
        <v>441</v>
      </c>
      <c r="O138" s="10"/>
      <c r="P138" s="81"/>
      <c r="Q138" s="81" t="s">
        <v>443</v>
      </c>
      <c r="R138" s="81"/>
      <c r="S138" s="79" t="s">
        <v>357</v>
      </c>
      <c r="T138" s="79"/>
      <c r="U138" s="78" t="s">
        <v>571</v>
      </c>
      <c r="V138" s="95" t="s">
        <v>357</v>
      </c>
      <c r="W138" s="95"/>
      <c r="X138" s="98" t="s">
        <v>571</v>
      </c>
      <c r="Y138" s="87" t="s">
        <v>15</v>
      </c>
      <c r="Z138" s="87"/>
      <c r="AA138" s="91" t="s">
        <v>613</v>
      </c>
      <c r="AB138" s="79"/>
      <c r="AC138" s="79" t="s">
        <v>15</v>
      </c>
      <c r="AD138" s="79" t="s">
        <v>640</v>
      </c>
      <c r="AE138" s="87"/>
      <c r="AF138" s="87" t="s">
        <v>15</v>
      </c>
      <c r="AG138" s="87" t="s">
        <v>667</v>
      </c>
    </row>
    <row r="139" spans="1:33" ht="45.75" customHeight="1" x14ac:dyDescent="0.25">
      <c r="A139" s="82"/>
      <c r="B139" s="82"/>
      <c r="C139" s="82"/>
      <c r="D139" s="82"/>
      <c r="E139" s="11" t="s">
        <v>37</v>
      </c>
      <c r="F139" s="10" t="s">
        <v>310</v>
      </c>
      <c r="G139" s="82"/>
      <c r="H139" s="102"/>
      <c r="I139" s="3" t="s">
        <v>376</v>
      </c>
      <c r="J139" s="4">
        <f t="shared" si="5"/>
        <v>1</v>
      </c>
      <c r="K139" s="3"/>
      <c r="L139" s="119"/>
      <c r="M139" s="102"/>
      <c r="N139" s="102"/>
      <c r="O139" s="10"/>
      <c r="P139" s="102"/>
      <c r="Q139" s="102"/>
      <c r="R139" s="102"/>
      <c r="S139" s="84"/>
      <c r="T139" s="84"/>
      <c r="U139" s="78"/>
      <c r="V139" s="96"/>
      <c r="W139" s="96"/>
      <c r="X139" s="98"/>
      <c r="Y139" s="88"/>
      <c r="Z139" s="88"/>
      <c r="AA139" s="91"/>
      <c r="AB139" s="84"/>
      <c r="AC139" s="84"/>
      <c r="AD139" s="84"/>
      <c r="AE139" s="88"/>
      <c r="AF139" s="88"/>
      <c r="AG139" s="88"/>
    </row>
    <row r="140" spans="1:33" ht="45.75" customHeight="1" x14ac:dyDescent="0.25">
      <c r="A140" s="82"/>
      <c r="B140" s="82"/>
      <c r="C140" s="82"/>
      <c r="D140" s="82"/>
      <c r="E140" s="11" t="s">
        <v>37</v>
      </c>
      <c r="F140" s="44" t="s">
        <v>311</v>
      </c>
      <c r="G140" s="82"/>
      <c r="H140" s="102"/>
      <c r="I140" s="44" t="s">
        <v>501</v>
      </c>
      <c r="J140" s="45">
        <f t="shared" si="5"/>
        <v>0</v>
      </c>
      <c r="K140" s="44"/>
      <c r="L140" s="47" t="s">
        <v>507</v>
      </c>
      <c r="M140" s="102"/>
      <c r="N140" s="102"/>
      <c r="O140" s="10"/>
      <c r="P140" s="102"/>
      <c r="Q140" s="102"/>
      <c r="R140" s="102"/>
      <c r="S140" s="84"/>
      <c r="T140" s="84"/>
      <c r="U140" s="15" t="s">
        <v>572</v>
      </c>
      <c r="V140" s="96"/>
      <c r="W140" s="96"/>
      <c r="X140" s="17" t="s">
        <v>573</v>
      </c>
      <c r="Y140" s="88"/>
      <c r="Z140" s="88"/>
      <c r="AA140" s="17" t="s">
        <v>572</v>
      </c>
      <c r="AB140" s="84"/>
      <c r="AC140" s="84"/>
      <c r="AD140" s="84"/>
      <c r="AE140" s="88"/>
      <c r="AF140" s="88"/>
      <c r="AG140" s="88"/>
    </row>
    <row r="141" spans="1:33" ht="45.75" customHeight="1" x14ac:dyDescent="0.25">
      <c r="A141" s="82"/>
      <c r="B141" s="82"/>
      <c r="C141" s="82"/>
      <c r="D141" s="82"/>
      <c r="E141" s="11" t="s">
        <v>37</v>
      </c>
      <c r="F141" s="10" t="s">
        <v>312</v>
      </c>
      <c r="G141" s="82"/>
      <c r="H141" s="102"/>
      <c r="I141" s="10" t="s">
        <v>376</v>
      </c>
      <c r="J141" s="4">
        <f>IF(I141="Si",1,IF(#REF!="No",0,"error"))</f>
        <v>1</v>
      </c>
      <c r="K141" s="10"/>
      <c r="L141" s="119" t="s">
        <v>544</v>
      </c>
      <c r="M141" s="102"/>
      <c r="N141" s="102"/>
      <c r="O141" s="10"/>
      <c r="P141" s="102"/>
      <c r="Q141" s="102"/>
      <c r="R141" s="102"/>
      <c r="S141" s="84"/>
      <c r="T141" s="84"/>
      <c r="U141" s="79"/>
      <c r="V141" s="96"/>
      <c r="W141" s="96"/>
      <c r="X141" s="87"/>
      <c r="Y141" s="88"/>
      <c r="Z141" s="88"/>
      <c r="AA141" s="87"/>
      <c r="AB141" s="84"/>
      <c r="AC141" s="84"/>
      <c r="AD141" s="84"/>
      <c r="AE141" s="88"/>
      <c r="AF141" s="88"/>
      <c r="AG141" s="88"/>
    </row>
    <row r="142" spans="1:33" ht="45.75" customHeight="1" x14ac:dyDescent="0.25">
      <c r="A142" s="82"/>
      <c r="B142" s="82"/>
      <c r="C142" s="82"/>
      <c r="D142" s="82"/>
      <c r="E142" s="11" t="s">
        <v>37</v>
      </c>
      <c r="F142" s="10" t="s">
        <v>322</v>
      </c>
      <c r="G142" s="82"/>
      <c r="H142" s="102"/>
      <c r="I142" s="10" t="s">
        <v>376</v>
      </c>
      <c r="J142" s="4">
        <f>IF(I142="Si",1,IF(#REF!="No",0,"error"))</f>
        <v>1</v>
      </c>
      <c r="K142" s="10"/>
      <c r="L142" s="119"/>
      <c r="M142" s="102"/>
      <c r="N142" s="102"/>
      <c r="O142" s="10"/>
      <c r="P142" s="102"/>
      <c r="Q142" s="102"/>
      <c r="R142" s="102"/>
      <c r="S142" s="84"/>
      <c r="T142" s="84"/>
      <c r="U142" s="84"/>
      <c r="V142" s="96"/>
      <c r="W142" s="96"/>
      <c r="X142" s="88"/>
      <c r="Y142" s="88"/>
      <c r="Z142" s="88"/>
      <c r="AA142" s="88"/>
      <c r="AB142" s="84"/>
      <c r="AC142" s="84"/>
      <c r="AD142" s="84"/>
      <c r="AE142" s="88"/>
      <c r="AF142" s="88"/>
      <c r="AG142" s="88"/>
    </row>
    <row r="143" spans="1:33" ht="45.75" customHeight="1" x14ac:dyDescent="0.25">
      <c r="A143" s="82"/>
      <c r="B143" s="82"/>
      <c r="C143" s="82"/>
      <c r="D143" s="82"/>
      <c r="E143" s="11" t="s">
        <v>37</v>
      </c>
      <c r="F143" s="10" t="s">
        <v>314</v>
      </c>
      <c r="G143" s="82"/>
      <c r="H143" s="102"/>
      <c r="I143" s="10" t="s">
        <v>376</v>
      </c>
      <c r="J143" s="4">
        <f>IF(I143="Si",1,IF(#REF!="No",0,"error"))</f>
        <v>1</v>
      </c>
      <c r="K143" s="10"/>
      <c r="L143" s="119"/>
      <c r="M143" s="102"/>
      <c r="N143" s="102"/>
      <c r="O143" s="10"/>
      <c r="P143" s="102"/>
      <c r="Q143" s="102"/>
      <c r="R143" s="102"/>
      <c r="S143" s="84"/>
      <c r="T143" s="84"/>
      <c r="U143" s="84"/>
      <c r="V143" s="96"/>
      <c r="W143" s="96"/>
      <c r="X143" s="88"/>
      <c r="Y143" s="88"/>
      <c r="Z143" s="88"/>
      <c r="AA143" s="88"/>
      <c r="AB143" s="84"/>
      <c r="AC143" s="84"/>
      <c r="AD143" s="84"/>
      <c r="AE143" s="88"/>
      <c r="AF143" s="88"/>
      <c r="AG143" s="88"/>
    </row>
    <row r="144" spans="1:33" ht="45.75" customHeight="1" x14ac:dyDescent="0.25">
      <c r="A144" s="82"/>
      <c r="B144" s="82"/>
      <c r="C144" s="82"/>
      <c r="D144" s="82"/>
      <c r="E144" s="11" t="s">
        <v>37</v>
      </c>
      <c r="F144" s="11" t="s">
        <v>315</v>
      </c>
      <c r="G144" s="82"/>
      <c r="H144" s="102"/>
      <c r="I144" s="10" t="s">
        <v>376</v>
      </c>
      <c r="J144" s="4">
        <f>IF(I144="Si",1,IF(#REF!="No",0,"error"))</f>
        <v>1</v>
      </c>
      <c r="K144" s="10"/>
      <c r="L144" s="119"/>
      <c r="M144" s="102"/>
      <c r="N144" s="102"/>
      <c r="O144" s="10"/>
      <c r="P144" s="102"/>
      <c r="Q144" s="102"/>
      <c r="R144" s="102"/>
      <c r="S144" s="84"/>
      <c r="T144" s="84"/>
      <c r="U144" s="84"/>
      <c r="V144" s="96"/>
      <c r="W144" s="96"/>
      <c r="X144" s="88"/>
      <c r="Y144" s="88"/>
      <c r="Z144" s="88"/>
      <c r="AA144" s="88"/>
      <c r="AB144" s="84"/>
      <c r="AC144" s="84"/>
      <c r="AD144" s="84"/>
      <c r="AE144" s="88"/>
      <c r="AF144" s="88"/>
      <c r="AG144" s="88"/>
    </row>
    <row r="145" spans="1:33" ht="45.75" customHeight="1" x14ac:dyDescent="0.25">
      <c r="A145" s="82"/>
      <c r="B145" s="82"/>
      <c r="C145" s="82"/>
      <c r="D145" s="82"/>
      <c r="E145" s="11" t="s">
        <v>37</v>
      </c>
      <c r="F145" s="10" t="s">
        <v>323</v>
      </c>
      <c r="G145" s="82"/>
      <c r="H145" s="102"/>
      <c r="I145" s="10" t="s">
        <v>376</v>
      </c>
      <c r="J145" s="4">
        <f>IF(I145="Si",1,IF(#REF!="No",0,"error"))</f>
        <v>1</v>
      </c>
      <c r="K145" s="10"/>
      <c r="L145" s="119"/>
      <c r="M145" s="102"/>
      <c r="N145" s="102"/>
      <c r="O145" s="10"/>
      <c r="P145" s="102"/>
      <c r="Q145" s="102"/>
      <c r="R145" s="102"/>
      <c r="S145" s="84"/>
      <c r="T145" s="84"/>
      <c r="U145" s="84"/>
      <c r="V145" s="96"/>
      <c r="W145" s="96"/>
      <c r="X145" s="88"/>
      <c r="Y145" s="88"/>
      <c r="Z145" s="88"/>
      <c r="AA145" s="88"/>
      <c r="AB145" s="84"/>
      <c r="AC145" s="84"/>
      <c r="AD145" s="84"/>
      <c r="AE145" s="88"/>
      <c r="AF145" s="88"/>
      <c r="AG145" s="88"/>
    </row>
    <row r="146" spans="1:33" ht="45.75" customHeight="1" x14ac:dyDescent="0.25">
      <c r="A146" s="82"/>
      <c r="B146" s="82"/>
      <c r="C146" s="82"/>
      <c r="D146" s="82"/>
      <c r="E146" s="11" t="s">
        <v>37</v>
      </c>
      <c r="F146" s="10" t="s">
        <v>324</v>
      </c>
      <c r="G146" s="82"/>
      <c r="H146" s="102"/>
      <c r="I146" s="10" t="s">
        <v>376</v>
      </c>
      <c r="J146" s="4">
        <f>IF(I146="Si",1,IF(#REF!="No",0,"error"))</f>
        <v>1</v>
      </c>
      <c r="K146" s="10"/>
      <c r="L146" s="119"/>
      <c r="M146" s="102"/>
      <c r="N146" s="102"/>
      <c r="O146" s="10"/>
      <c r="P146" s="102"/>
      <c r="Q146" s="102"/>
      <c r="R146" s="102"/>
      <c r="S146" s="84"/>
      <c r="T146" s="84"/>
      <c r="U146" s="84"/>
      <c r="V146" s="96"/>
      <c r="W146" s="96"/>
      <c r="X146" s="88"/>
      <c r="Y146" s="88"/>
      <c r="Z146" s="88"/>
      <c r="AA146" s="88"/>
      <c r="AB146" s="84"/>
      <c r="AC146" s="84"/>
      <c r="AD146" s="84"/>
      <c r="AE146" s="88"/>
      <c r="AF146" s="88"/>
      <c r="AG146" s="88"/>
    </row>
    <row r="147" spans="1:33" ht="45.75" customHeight="1" x14ac:dyDescent="0.25">
      <c r="A147" s="82"/>
      <c r="B147" s="82"/>
      <c r="C147" s="82"/>
      <c r="D147" s="82"/>
      <c r="E147" s="11" t="s">
        <v>37</v>
      </c>
      <c r="F147" s="10" t="s">
        <v>325</v>
      </c>
      <c r="G147" s="82"/>
      <c r="H147" s="102"/>
      <c r="I147" s="10" t="s">
        <v>376</v>
      </c>
      <c r="J147" s="4">
        <f>IF(I147="Si",1,IF(#REF!="No",0,"error"))</f>
        <v>1</v>
      </c>
      <c r="K147" s="10"/>
      <c r="L147" s="119"/>
      <c r="M147" s="102"/>
      <c r="N147" s="102"/>
      <c r="O147" s="10"/>
      <c r="P147" s="102"/>
      <c r="Q147" s="102"/>
      <c r="R147" s="102"/>
      <c r="S147" s="84"/>
      <c r="T147" s="84"/>
      <c r="U147" s="84"/>
      <c r="V147" s="96"/>
      <c r="W147" s="96"/>
      <c r="X147" s="88"/>
      <c r="Y147" s="88"/>
      <c r="Z147" s="88"/>
      <c r="AA147" s="88"/>
      <c r="AB147" s="84"/>
      <c r="AC147" s="84"/>
      <c r="AD147" s="84"/>
      <c r="AE147" s="88"/>
      <c r="AF147" s="88"/>
      <c r="AG147" s="88"/>
    </row>
    <row r="148" spans="1:33" ht="45.75" customHeight="1" x14ac:dyDescent="0.25">
      <c r="A148" s="82"/>
      <c r="B148" s="82"/>
      <c r="C148" s="82"/>
      <c r="D148" s="82"/>
      <c r="E148" s="11" t="s">
        <v>37</v>
      </c>
      <c r="F148" s="10" t="s">
        <v>326</v>
      </c>
      <c r="G148" s="82"/>
      <c r="H148" s="102"/>
      <c r="I148" s="10" t="s">
        <v>376</v>
      </c>
      <c r="J148" s="4">
        <f>IF(I148="Si",1,IF(#REF!="No",0,"error"))</f>
        <v>1</v>
      </c>
      <c r="K148" s="10"/>
      <c r="L148" s="119"/>
      <c r="M148" s="102"/>
      <c r="N148" s="102"/>
      <c r="O148" s="10"/>
      <c r="P148" s="102"/>
      <c r="Q148" s="102"/>
      <c r="R148" s="102"/>
      <c r="S148" s="84"/>
      <c r="T148" s="84"/>
      <c r="U148" s="84"/>
      <c r="V148" s="96"/>
      <c r="W148" s="96"/>
      <c r="X148" s="88"/>
      <c r="Y148" s="88"/>
      <c r="Z148" s="88"/>
      <c r="AA148" s="88"/>
      <c r="AB148" s="84"/>
      <c r="AC148" s="84"/>
      <c r="AD148" s="84"/>
      <c r="AE148" s="88"/>
      <c r="AF148" s="88"/>
      <c r="AG148" s="88"/>
    </row>
    <row r="149" spans="1:33" ht="45.75" customHeight="1" x14ac:dyDescent="0.25">
      <c r="A149" s="82"/>
      <c r="B149" s="82"/>
      <c r="C149" s="82"/>
      <c r="D149" s="82"/>
      <c r="E149" s="11" t="s">
        <v>37</v>
      </c>
      <c r="F149" s="10" t="s">
        <v>327</v>
      </c>
      <c r="G149" s="82"/>
      <c r="H149" s="102"/>
      <c r="I149" s="10" t="s">
        <v>376</v>
      </c>
      <c r="J149" s="4">
        <f>IF(I149="Si",1,IF(#REF!="No",0,"error"))</f>
        <v>1</v>
      </c>
      <c r="K149" s="10"/>
      <c r="L149" s="119"/>
      <c r="M149" s="102"/>
      <c r="N149" s="102"/>
      <c r="O149" s="10"/>
      <c r="P149" s="102"/>
      <c r="Q149" s="102"/>
      <c r="R149" s="102"/>
      <c r="S149" s="84"/>
      <c r="T149" s="84"/>
      <c r="U149" s="84"/>
      <c r="V149" s="96"/>
      <c r="W149" s="96"/>
      <c r="X149" s="88"/>
      <c r="Y149" s="88"/>
      <c r="Z149" s="88"/>
      <c r="AA149" s="88"/>
      <c r="AB149" s="84"/>
      <c r="AC149" s="84"/>
      <c r="AD149" s="84"/>
      <c r="AE149" s="88"/>
      <c r="AF149" s="88"/>
      <c r="AG149" s="88"/>
    </row>
    <row r="150" spans="1:33" ht="45.75" customHeight="1" x14ac:dyDescent="0.25">
      <c r="A150" s="82"/>
      <c r="B150" s="82"/>
      <c r="C150" s="82"/>
      <c r="D150" s="82"/>
      <c r="E150" s="11" t="s">
        <v>37</v>
      </c>
      <c r="F150" s="10" t="s">
        <v>328</v>
      </c>
      <c r="G150" s="82"/>
      <c r="H150" s="102"/>
      <c r="I150" s="10" t="s">
        <v>376</v>
      </c>
      <c r="J150" s="4">
        <f>IF(I150="Si",1,IF(#REF!="No",0,"error"))</f>
        <v>1</v>
      </c>
      <c r="K150" s="10"/>
      <c r="L150" s="119"/>
      <c r="M150" s="102"/>
      <c r="N150" s="102"/>
      <c r="O150" s="10"/>
      <c r="P150" s="102"/>
      <c r="Q150" s="102"/>
      <c r="R150" s="102"/>
      <c r="S150" s="84"/>
      <c r="T150" s="84"/>
      <c r="U150" s="84"/>
      <c r="V150" s="96"/>
      <c r="W150" s="96"/>
      <c r="X150" s="88"/>
      <c r="Y150" s="88"/>
      <c r="Z150" s="88"/>
      <c r="AA150" s="88"/>
      <c r="AB150" s="84"/>
      <c r="AC150" s="84"/>
      <c r="AD150" s="84"/>
      <c r="AE150" s="88"/>
      <c r="AF150" s="88"/>
      <c r="AG150" s="88"/>
    </row>
    <row r="151" spans="1:33" ht="45.75" customHeight="1" x14ac:dyDescent="0.25">
      <c r="A151" s="82"/>
      <c r="B151" s="82"/>
      <c r="C151" s="82"/>
      <c r="D151" s="82"/>
      <c r="E151" s="11" t="s">
        <v>37</v>
      </c>
      <c r="F151" s="10" t="s">
        <v>329</v>
      </c>
      <c r="G151" s="82"/>
      <c r="H151" s="102"/>
      <c r="I151" s="10" t="s">
        <v>376</v>
      </c>
      <c r="J151" s="4">
        <f>IF(I151="Si",1,IF(#REF!="No",0,"error"))</f>
        <v>1</v>
      </c>
      <c r="K151" s="10"/>
      <c r="L151" s="119"/>
      <c r="M151" s="102"/>
      <c r="N151" s="102"/>
      <c r="O151" s="10"/>
      <c r="P151" s="102"/>
      <c r="Q151" s="102"/>
      <c r="R151" s="102"/>
      <c r="S151" s="84"/>
      <c r="T151" s="84"/>
      <c r="U151" s="84"/>
      <c r="V151" s="96"/>
      <c r="W151" s="96"/>
      <c r="X151" s="88"/>
      <c r="Y151" s="88"/>
      <c r="Z151" s="88"/>
      <c r="AA151" s="88"/>
      <c r="AB151" s="84"/>
      <c r="AC151" s="84"/>
      <c r="AD151" s="84"/>
      <c r="AE151" s="88"/>
      <c r="AF151" s="88"/>
      <c r="AG151" s="88"/>
    </row>
    <row r="152" spans="1:33" ht="45.75" customHeight="1" x14ac:dyDescent="0.25">
      <c r="A152" s="82"/>
      <c r="B152" s="82"/>
      <c r="C152" s="83"/>
      <c r="D152" s="83"/>
      <c r="E152" s="11" t="s">
        <v>37</v>
      </c>
      <c r="F152" s="10" t="s">
        <v>330</v>
      </c>
      <c r="G152" s="82"/>
      <c r="H152" s="103"/>
      <c r="I152" s="10" t="s">
        <v>376</v>
      </c>
      <c r="J152" s="4">
        <f>IF(I152="Si",1,IF(#REF!="No",0,"error"))</f>
        <v>1</v>
      </c>
      <c r="K152" s="10"/>
      <c r="L152" s="120"/>
      <c r="M152" s="103"/>
      <c r="N152" s="103"/>
      <c r="O152" s="10"/>
      <c r="P152" s="103"/>
      <c r="Q152" s="103"/>
      <c r="R152" s="103"/>
      <c r="S152" s="80"/>
      <c r="T152" s="80"/>
      <c r="U152" s="80"/>
      <c r="V152" s="97"/>
      <c r="W152" s="97"/>
      <c r="X152" s="89"/>
      <c r="Y152" s="89"/>
      <c r="Z152" s="89"/>
      <c r="AA152" s="89"/>
      <c r="AB152" s="80"/>
      <c r="AC152" s="80"/>
      <c r="AD152" s="80"/>
      <c r="AE152" s="89"/>
      <c r="AF152" s="89"/>
      <c r="AG152" s="89"/>
    </row>
    <row r="153" spans="1:33" ht="88.5" customHeight="1" x14ac:dyDescent="0.25">
      <c r="A153" s="82"/>
      <c r="B153" s="82"/>
      <c r="C153" s="81" t="s">
        <v>331</v>
      </c>
      <c r="D153" s="81" t="s">
        <v>332</v>
      </c>
      <c r="E153" s="11"/>
      <c r="F153" s="10" t="s">
        <v>333</v>
      </c>
      <c r="G153" s="82"/>
      <c r="H153" s="81" t="s">
        <v>334</v>
      </c>
      <c r="I153" s="12"/>
      <c r="J153" s="42"/>
      <c r="K153" s="12"/>
      <c r="L153" s="113" t="s">
        <v>545</v>
      </c>
      <c r="M153" s="81" t="s">
        <v>432</v>
      </c>
      <c r="N153" s="81" t="s">
        <v>432</v>
      </c>
      <c r="O153" s="10"/>
      <c r="P153" s="81"/>
      <c r="Q153" s="81" t="s">
        <v>389</v>
      </c>
      <c r="R153" s="81"/>
      <c r="S153" s="79" t="s">
        <v>357</v>
      </c>
      <c r="T153" s="79"/>
      <c r="U153" s="79" t="s">
        <v>574</v>
      </c>
      <c r="V153" s="95" t="s">
        <v>357</v>
      </c>
      <c r="W153" s="95"/>
      <c r="X153" s="95" t="s">
        <v>574</v>
      </c>
      <c r="Y153" s="87" t="s">
        <v>15</v>
      </c>
      <c r="Z153" s="87"/>
      <c r="AA153" s="87" t="s">
        <v>614</v>
      </c>
      <c r="AB153" s="79"/>
      <c r="AC153" s="79" t="s">
        <v>15</v>
      </c>
      <c r="AD153" s="79" t="s">
        <v>615</v>
      </c>
      <c r="AE153" s="87"/>
      <c r="AF153" s="87" t="s">
        <v>15</v>
      </c>
      <c r="AG153" s="87" t="s">
        <v>615</v>
      </c>
    </row>
    <row r="154" spans="1:33" ht="30" customHeight="1" x14ac:dyDescent="0.25">
      <c r="A154" s="82"/>
      <c r="B154" s="82"/>
      <c r="C154" s="82"/>
      <c r="D154" s="82"/>
      <c r="E154" s="11" t="s">
        <v>37</v>
      </c>
      <c r="F154" s="10" t="s">
        <v>322</v>
      </c>
      <c r="G154" s="82"/>
      <c r="H154" s="82"/>
      <c r="I154" s="3" t="s">
        <v>6</v>
      </c>
      <c r="J154" s="4">
        <f t="shared" ref="J154:J174" si="6">IF(I154="Si",1,IF(I154="No",0,"error"))</f>
        <v>1</v>
      </c>
      <c r="K154" s="3"/>
      <c r="L154" s="114"/>
      <c r="M154" s="102"/>
      <c r="N154" s="102"/>
      <c r="O154" s="10"/>
      <c r="P154" s="102"/>
      <c r="Q154" s="102"/>
      <c r="R154" s="102"/>
      <c r="S154" s="84"/>
      <c r="T154" s="84"/>
      <c r="U154" s="84"/>
      <c r="V154" s="96"/>
      <c r="W154" s="96"/>
      <c r="X154" s="96"/>
      <c r="Y154" s="88"/>
      <c r="Z154" s="88"/>
      <c r="AA154" s="88"/>
      <c r="AB154" s="84"/>
      <c r="AC154" s="84"/>
      <c r="AD154" s="84"/>
      <c r="AE154" s="88"/>
      <c r="AF154" s="88"/>
      <c r="AG154" s="88"/>
    </row>
    <row r="155" spans="1:33" ht="30" customHeight="1" x14ac:dyDescent="0.25">
      <c r="A155" s="82"/>
      <c r="B155" s="82"/>
      <c r="C155" s="82"/>
      <c r="D155" s="82"/>
      <c r="E155" s="11" t="s">
        <v>37</v>
      </c>
      <c r="F155" s="10" t="s">
        <v>314</v>
      </c>
      <c r="G155" s="82"/>
      <c r="H155" s="82"/>
      <c r="I155" s="10" t="s">
        <v>6</v>
      </c>
      <c r="J155" s="4">
        <f t="shared" si="6"/>
        <v>1</v>
      </c>
      <c r="K155" s="10"/>
      <c r="L155" s="114"/>
      <c r="M155" s="102"/>
      <c r="N155" s="102"/>
      <c r="O155" s="10"/>
      <c r="P155" s="102"/>
      <c r="Q155" s="102"/>
      <c r="R155" s="102"/>
      <c r="S155" s="84"/>
      <c r="T155" s="84"/>
      <c r="U155" s="84"/>
      <c r="V155" s="96"/>
      <c r="W155" s="96"/>
      <c r="X155" s="96"/>
      <c r="Y155" s="88"/>
      <c r="Z155" s="88"/>
      <c r="AA155" s="88"/>
      <c r="AB155" s="84"/>
      <c r="AC155" s="84"/>
      <c r="AD155" s="84"/>
      <c r="AE155" s="88"/>
      <c r="AF155" s="88"/>
      <c r="AG155" s="88"/>
    </row>
    <row r="156" spans="1:33" ht="31.5" x14ac:dyDescent="0.25">
      <c r="A156" s="82"/>
      <c r="B156" s="82"/>
      <c r="C156" s="82"/>
      <c r="D156" s="82"/>
      <c r="E156" s="11" t="s">
        <v>37</v>
      </c>
      <c r="F156" s="11" t="s">
        <v>315</v>
      </c>
      <c r="G156" s="82"/>
      <c r="H156" s="82"/>
      <c r="I156" s="10" t="s">
        <v>6</v>
      </c>
      <c r="J156" s="4">
        <f t="shared" si="6"/>
        <v>1</v>
      </c>
      <c r="K156" s="10"/>
      <c r="L156" s="114"/>
      <c r="M156" s="102"/>
      <c r="N156" s="102"/>
      <c r="O156" s="10"/>
      <c r="P156" s="102"/>
      <c r="Q156" s="102"/>
      <c r="R156" s="102"/>
      <c r="S156" s="84"/>
      <c r="T156" s="84"/>
      <c r="U156" s="84"/>
      <c r="V156" s="96"/>
      <c r="W156" s="96"/>
      <c r="X156" s="96"/>
      <c r="Y156" s="88"/>
      <c r="Z156" s="88"/>
      <c r="AA156" s="88"/>
      <c r="AB156" s="84"/>
      <c r="AC156" s="84"/>
      <c r="AD156" s="84"/>
      <c r="AE156" s="88"/>
      <c r="AF156" s="88"/>
      <c r="AG156" s="88"/>
    </row>
    <row r="157" spans="1:33" ht="31.5" x14ac:dyDescent="0.25">
      <c r="A157" s="82"/>
      <c r="B157" s="82"/>
      <c r="C157" s="82"/>
      <c r="D157" s="82"/>
      <c r="E157" s="11" t="s">
        <v>37</v>
      </c>
      <c r="F157" s="10" t="s">
        <v>316</v>
      </c>
      <c r="G157" s="82"/>
      <c r="H157" s="82"/>
      <c r="I157" s="10" t="s">
        <v>6</v>
      </c>
      <c r="J157" s="4">
        <f t="shared" si="6"/>
        <v>1</v>
      </c>
      <c r="K157" s="10"/>
      <c r="L157" s="114"/>
      <c r="M157" s="102"/>
      <c r="N157" s="102"/>
      <c r="O157" s="10"/>
      <c r="P157" s="102"/>
      <c r="Q157" s="102"/>
      <c r="R157" s="102"/>
      <c r="S157" s="84"/>
      <c r="T157" s="84"/>
      <c r="U157" s="84"/>
      <c r="V157" s="96"/>
      <c r="W157" s="96"/>
      <c r="X157" s="96"/>
      <c r="Y157" s="88"/>
      <c r="Z157" s="88"/>
      <c r="AA157" s="88"/>
      <c r="AB157" s="84"/>
      <c r="AC157" s="84"/>
      <c r="AD157" s="84"/>
      <c r="AE157" s="88"/>
      <c r="AF157" s="88"/>
      <c r="AG157" s="88"/>
    </row>
    <row r="158" spans="1:33" ht="30" customHeight="1" x14ac:dyDescent="0.25">
      <c r="A158" s="82"/>
      <c r="B158" s="82"/>
      <c r="C158" s="82"/>
      <c r="D158" s="82"/>
      <c r="E158" s="11" t="s">
        <v>37</v>
      </c>
      <c r="F158" s="10" t="s">
        <v>323</v>
      </c>
      <c r="G158" s="82"/>
      <c r="H158" s="82"/>
      <c r="I158" s="10" t="s">
        <v>6</v>
      </c>
      <c r="J158" s="4">
        <f t="shared" si="6"/>
        <v>1</v>
      </c>
      <c r="K158" s="10"/>
      <c r="L158" s="114"/>
      <c r="M158" s="102"/>
      <c r="N158" s="102"/>
      <c r="O158" s="10"/>
      <c r="P158" s="102"/>
      <c r="Q158" s="102"/>
      <c r="R158" s="102"/>
      <c r="S158" s="84"/>
      <c r="T158" s="84"/>
      <c r="U158" s="84"/>
      <c r="V158" s="96"/>
      <c r="W158" s="96"/>
      <c r="X158" s="96"/>
      <c r="Y158" s="88"/>
      <c r="Z158" s="88"/>
      <c r="AA158" s="88"/>
      <c r="AB158" s="84"/>
      <c r="AC158" s="84"/>
      <c r="AD158" s="84"/>
      <c r="AE158" s="88"/>
      <c r="AF158" s="88"/>
      <c r="AG158" s="88"/>
    </row>
    <row r="159" spans="1:33" ht="30" customHeight="1" x14ac:dyDescent="0.25">
      <c r="A159" s="82"/>
      <c r="B159" s="82"/>
      <c r="C159" s="82"/>
      <c r="D159" s="82"/>
      <c r="E159" s="11" t="s">
        <v>37</v>
      </c>
      <c r="F159" s="10" t="s">
        <v>335</v>
      </c>
      <c r="G159" s="82"/>
      <c r="H159" s="82"/>
      <c r="I159" s="10" t="s">
        <v>6</v>
      </c>
      <c r="J159" s="4">
        <f t="shared" si="6"/>
        <v>1</v>
      </c>
      <c r="K159" s="10"/>
      <c r="L159" s="114"/>
      <c r="M159" s="102"/>
      <c r="N159" s="102"/>
      <c r="O159" s="10"/>
      <c r="P159" s="102"/>
      <c r="Q159" s="102"/>
      <c r="R159" s="102"/>
      <c r="S159" s="84"/>
      <c r="T159" s="84"/>
      <c r="U159" s="84"/>
      <c r="V159" s="96"/>
      <c r="W159" s="96"/>
      <c r="X159" s="96"/>
      <c r="Y159" s="88"/>
      <c r="Z159" s="88"/>
      <c r="AA159" s="88"/>
      <c r="AB159" s="84"/>
      <c r="AC159" s="84"/>
      <c r="AD159" s="84"/>
      <c r="AE159" s="88"/>
      <c r="AF159" s="88"/>
      <c r="AG159" s="88"/>
    </row>
    <row r="160" spans="1:33" ht="30" customHeight="1" x14ac:dyDescent="0.25">
      <c r="A160" s="82"/>
      <c r="B160" s="82"/>
      <c r="C160" s="82"/>
      <c r="D160" s="82"/>
      <c r="E160" s="11" t="s">
        <v>37</v>
      </c>
      <c r="F160" s="10" t="s">
        <v>336</v>
      </c>
      <c r="G160" s="82"/>
      <c r="H160" s="82"/>
      <c r="I160" s="10" t="s">
        <v>6</v>
      </c>
      <c r="J160" s="4">
        <f t="shared" si="6"/>
        <v>1</v>
      </c>
      <c r="K160" s="10"/>
      <c r="L160" s="114"/>
      <c r="M160" s="102"/>
      <c r="N160" s="102"/>
      <c r="O160" s="10"/>
      <c r="P160" s="102"/>
      <c r="Q160" s="102"/>
      <c r="R160" s="102"/>
      <c r="S160" s="84"/>
      <c r="T160" s="84"/>
      <c r="U160" s="84"/>
      <c r="V160" s="96"/>
      <c r="W160" s="96"/>
      <c r="X160" s="96"/>
      <c r="Y160" s="88"/>
      <c r="Z160" s="88"/>
      <c r="AA160" s="88"/>
      <c r="AB160" s="84"/>
      <c r="AC160" s="84"/>
      <c r="AD160" s="84"/>
      <c r="AE160" s="88"/>
      <c r="AF160" s="88"/>
      <c r="AG160" s="88"/>
    </row>
    <row r="161" spans="1:33" ht="31.5" x14ac:dyDescent="0.25">
      <c r="A161" s="82"/>
      <c r="B161" s="82"/>
      <c r="C161" s="83"/>
      <c r="D161" s="83"/>
      <c r="E161" s="11" t="s">
        <v>37</v>
      </c>
      <c r="F161" s="10" t="s">
        <v>337</v>
      </c>
      <c r="G161" s="82"/>
      <c r="H161" s="83"/>
      <c r="I161" s="10" t="s">
        <v>6</v>
      </c>
      <c r="J161" s="4">
        <f t="shared" si="6"/>
        <v>1</v>
      </c>
      <c r="K161" s="10"/>
      <c r="L161" s="115"/>
      <c r="M161" s="103"/>
      <c r="N161" s="103"/>
      <c r="O161" s="10"/>
      <c r="P161" s="103"/>
      <c r="Q161" s="103"/>
      <c r="R161" s="103"/>
      <c r="S161" s="80"/>
      <c r="T161" s="80"/>
      <c r="U161" s="80"/>
      <c r="V161" s="97"/>
      <c r="W161" s="97"/>
      <c r="X161" s="97"/>
      <c r="Y161" s="89"/>
      <c r="Z161" s="89"/>
      <c r="AA161" s="89"/>
      <c r="AB161" s="80"/>
      <c r="AC161" s="80"/>
      <c r="AD161" s="80"/>
      <c r="AE161" s="89"/>
      <c r="AF161" s="89"/>
      <c r="AG161" s="89"/>
    </row>
    <row r="162" spans="1:33" ht="78.75" x14ac:dyDescent="0.25">
      <c r="A162" s="82"/>
      <c r="B162" s="82"/>
      <c r="C162" s="10" t="s">
        <v>338</v>
      </c>
      <c r="D162" s="10" t="s">
        <v>339</v>
      </c>
      <c r="E162" s="11" t="s">
        <v>37</v>
      </c>
      <c r="F162" s="10" t="s">
        <v>340</v>
      </c>
      <c r="G162" s="83"/>
      <c r="H162" s="10" t="s">
        <v>341</v>
      </c>
      <c r="I162" s="10" t="s">
        <v>377</v>
      </c>
      <c r="J162" s="4">
        <f t="shared" si="6"/>
        <v>1</v>
      </c>
      <c r="K162" s="10"/>
      <c r="L162" s="14" t="s">
        <v>486</v>
      </c>
      <c r="M162" s="81" t="s">
        <v>444</v>
      </c>
      <c r="N162" s="81" t="s">
        <v>444</v>
      </c>
      <c r="O162" s="10"/>
      <c r="P162" s="81"/>
      <c r="Q162" s="81" t="s">
        <v>423</v>
      </c>
      <c r="R162" s="10" t="s">
        <v>445</v>
      </c>
      <c r="S162" s="15" t="s">
        <v>357</v>
      </c>
      <c r="T162" s="15"/>
      <c r="U162" s="15"/>
      <c r="V162" s="17" t="s">
        <v>357</v>
      </c>
      <c r="W162" s="17"/>
      <c r="X162" s="17"/>
      <c r="Y162" s="17" t="s">
        <v>15</v>
      </c>
      <c r="Z162" s="17"/>
      <c r="AA162" s="17"/>
      <c r="AB162" s="15"/>
      <c r="AC162" s="15" t="s">
        <v>15</v>
      </c>
      <c r="AD162" s="15"/>
      <c r="AE162" s="17"/>
      <c r="AF162" s="17" t="s">
        <v>15</v>
      </c>
      <c r="AG162" s="17" t="s">
        <v>668</v>
      </c>
    </row>
    <row r="163" spans="1:33" ht="144.75" customHeight="1" x14ac:dyDescent="0.25">
      <c r="A163" s="82"/>
      <c r="B163" s="82"/>
      <c r="C163" s="10" t="s">
        <v>342</v>
      </c>
      <c r="D163" s="10" t="s">
        <v>343</v>
      </c>
      <c r="E163" s="11" t="s">
        <v>37</v>
      </c>
      <c r="F163" s="10" t="s">
        <v>344</v>
      </c>
      <c r="G163" s="10" t="s">
        <v>345</v>
      </c>
      <c r="H163" s="10" t="s">
        <v>346</v>
      </c>
      <c r="I163" s="10" t="s">
        <v>6</v>
      </c>
      <c r="J163" s="4">
        <f t="shared" si="6"/>
        <v>1</v>
      </c>
      <c r="K163" s="10"/>
      <c r="L163" s="14" t="s">
        <v>487</v>
      </c>
      <c r="M163" s="103"/>
      <c r="N163" s="103"/>
      <c r="O163" s="81"/>
      <c r="P163" s="83"/>
      <c r="Q163" s="103"/>
      <c r="R163" s="10" t="s">
        <v>446</v>
      </c>
      <c r="S163" s="15" t="s">
        <v>357</v>
      </c>
      <c r="T163" s="15"/>
      <c r="U163" s="15" t="s">
        <v>574</v>
      </c>
      <c r="V163" s="17" t="s">
        <v>357</v>
      </c>
      <c r="W163" s="17"/>
      <c r="X163" s="17" t="s">
        <v>574</v>
      </c>
      <c r="Y163" s="17" t="s">
        <v>15</v>
      </c>
      <c r="Z163" s="17"/>
      <c r="AA163" s="17" t="s">
        <v>615</v>
      </c>
      <c r="AB163" s="15"/>
      <c r="AC163" s="15" t="s">
        <v>15</v>
      </c>
      <c r="AD163" s="15" t="s">
        <v>615</v>
      </c>
      <c r="AE163" s="17"/>
      <c r="AF163" s="17" t="s">
        <v>15</v>
      </c>
      <c r="AG163" s="17" t="s">
        <v>615</v>
      </c>
    </row>
    <row r="164" spans="1:33" ht="45.75" customHeight="1" x14ac:dyDescent="0.25">
      <c r="A164" s="82"/>
      <c r="B164" s="82"/>
      <c r="C164" s="81" t="s">
        <v>347</v>
      </c>
      <c r="D164" s="81" t="s">
        <v>348</v>
      </c>
      <c r="E164" s="11" t="s">
        <v>37</v>
      </c>
      <c r="F164" s="10" t="s">
        <v>349</v>
      </c>
      <c r="G164" s="81" t="s">
        <v>350</v>
      </c>
      <c r="H164" s="81" t="s">
        <v>351</v>
      </c>
      <c r="I164" s="10" t="s">
        <v>6</v>
      </c>
      <c r="J164" s="4">
        <f t="shared" si="6"/>
        <v>1</v>
      </c>
      <c r="K164" s="10"/>
      <c r="L164" s="113" t="s">
        <v>517</v>
      </c>
      <c r="M164" s="81" t="s">
        <v>432</v>
      </c>
      <c r="N164" s="81" t="s">
        <v>432</v>
      </c>
      <c r="O164" s="103"/>
      <c r="P164" s="81"/>
      <c r="Q164" s="81" t="s">
        <v>389</v>
      </c>
      <c r="R164" s="81"/>
      <c r="S164" s="79" t="s">
        <v>357</v>
      </c>
      <c r="T164" s="79"/>
      <c r="U164" s="79" t="s">
        <v>589</v>
      </c>
      <c r="V164" s="95" t="s">
        <v>357</v>
      </c>
      <c r="W164" s="95"/>
      <c r="X164" s="95" t="s">
        <v>576</v>
      </c>
      <c r="Y164" s="87" t="s">
        <v>15</v>
      </c>
      <c r="Z164" s="87"/>
      <c r="AA164" s="87" t="s">
        <v>616</v>
      </c>
      <c r="AB164" s="79" t="s">
        <v>15</v>
      </c>
      <c r="AC164" s="79"/>
      <c r="AD164" s="79" t="s">
        <v>641</v>
      </c>
      <c r="AE164" s="87" t="s">
        <v>15</v>
      </c>
      <c r="AF164" s="87"/>
      <c r="AG164" s="87" t="s">
        <v>669</v>
      </c>
    </row>
    <row r="165" spans="1:33" ht="40.700000000000003" customHeight="1" x14ac:dyDescent="0.25">
      <c r="A165" s="82"/>
      <c r="B165" s="82"/>
      <c r="C165" s="83"/>
      <c r="D165" s="83"/>
      <c r="E165" s="11" t="s">
        <v>37</v>
      </c>
      <c r="F165" s="10" t="s">
        <v>352</v>
      </c>
      <c r="G165" s="83"/>
      <c r="H165" s="83"/>
      <c r="I165" s="10" t="s">
        <v>6</v>
      </c>
      <c r="J165" s="4">
        <f t="shared" si="6"/>
        <v>1</v>
      </c>
      <c r="K165" s="10"/>
      <c r="L165" s="115"/>
      <c r="M165" s="103"/>
      <c r="N165" s="103"/>
      <c r="O165" s="10"/>
      <c r="P165" s="103"/>
      <c r="Q165" s="103"/>
      <c r="R165" s="103"/>
      <c r="S165" s="80"/>
      <c r="T165" s="80"/>
      <c r="U165" s="80"/>
      <c r="V165" s="97"/>
      <c r="W165" s="97"/>
      <c r="X165" s="97"/>
      <c r="Y165" s="89"/>
      <c r="Z165" s="89"/>
      <c r="AA165" s="89"/>
      <c r="AB165" s="80"/>
      <c r="AC165" s="80"/>
      <c r="AD165" s="80"/>
      <c r="AE165" s="89"/>
      <c r="AF165" s="89"/>
      <c r="AG165" s="89"/>
    </row>
    <row r="166" spans="1:33" ht="62.25" customHeight="1" x14ac:dyDescent="0.25">
      <c r="A166" s="82"/>
      <c r="B166" s="82"/>
      <c r="C166" s="81" t="s">
        <v>353</v>
      </c>
      <c r="D166" s="81" t="s">
        <v>354</v>
      </c>
      <c r="E166" s="11" t="s">
        <v>37</v>
      </c>
      <c r="F166" s="10" t="s">
        <v>355</v>
      </c>
      <c r="G166" s="81" t="s">
        <v>359</v>
      </c>
      <c r="H166" s="81" t="s">
        <v>356</v>
      </c>
      <c r="I166" s="81" t="s">
        <v>6</v>
      </c>
      <c r="J166" s="128">
        <f t="shared" si="6"/>
        <v>1</v>
      </c>
      <c r="K166" s="81"/>
      <c r="L166" s="116" t="s">
        <v>407</v>
      </c>
      <c r="M166" s="81" t="s">
        <v>447</v>
      </c>
      <c r="N166" s="81" t="s">
        <v>442</v>
      </c>
      <c r="O166" s="10"/>
      <c r="P166" s="81"/>
      <c r="Q166" s="81" t="s">
        <v>448</v>
      </c>
      <c r="R166" s="81"/>
      <c r="S166" s="79" t="s">
        <v>357</v>
      </c>
      <c r="T166" s="79"/>
      <c r="U166" s="79"/>
      <c r="V166" s="95" t="s">
        <v>357</v>
      </c>
      <c r="W166" s="95"/>
      <c r="X166" s="87"/>
      <c r="Y166" s="87" t="s">
        <v>15</v>
      </c>
      <c r="Z166" s="87"/>
      <c r="AA166" s="87"/>
      <c r="AB166" s="79"/>
      <c r="AC166" s="79" t="s">
        <v>15</v>
      </c>
      <c r="AD166" s="79"/>
      <c r="AE166" s="87"/>
      <c r="AF166" s="87" t="s">
        <v>15</v>
      </c>
      <c r="AG166" s="87" t="s">
        <v>670</v>
      </c>
    </row>
    <row r="167" spans="1:33" ht="72.75" customHeight="1" x14ac:dyDescent="0.25">
      <c r="A167" s="82"/>
      <c r="B167" s="82"/>
      <c r="C167" s="83"/>
      <c r="D167" s="103"/>
      <c r="E167" s="11" t="s">
        <v>37</v>
      </c>
      <c r="F167" s="10" t="s">
        <v>358</v>
      </c>
      <c r="G167" s="83"/>
      <c r="H167" s="83"/>
      <c r="I167" s="83"/>
      <c r="J167" s="129"/>
      <c r="K167" s="83"/>
      <c r="L167" s="103"/>
      <c r="M167" s="103"/>
      <c r="N167" s="103"/>
      <c r="O167" s="10"/>
      <c r="P167" s="103"/>
      <c r="Q167" s="103"/>
      <c r="R167" s="103"/>
      <c r="S167" s="80"/>
      <c r="T167" s="80"/>
      <c r="U167" s="80"/>
      <c r="V167" s="97"/>
      <c r="W167" s="97"/>
      <c r="X167" s="89"/>
      <c r="Y167" s="89"/>
      <c r="Z167" s="89"/>
      <c r="AA167" s="89"/>
      <c r="AB167" s="80"/>
      <c r="AC167" s="80"/>
      <c r="AD167" s="80"/>
      <c r="AE167" s="89"/>
      <c r="AF167" s="89"/>
      <c r="AG167" s="89"/>
    </row>
    <row r="168" spans="1:33" ht="78.75" customHeight="1" x14ac:dyDescent="0.25">
      <c r="A168" s="82"/>
      <c r="B168" s="82"/>
      <c r="C168" s="10" t="s">
        <v>360</v>
      </c>
      <c r="D168" s="10" t="s">
        <v>361</v>
      </c>
      <c r="E168" s="11" t="s">
        <v>37</v>
      </c>
      <c r="F168" s="10" t="s">
        <v>362</v>
      </c>
      <c r="G168" s="10" t="s">
        <v>363</v>
      </c>
      <c r="H168" s="10" t="s">
        <v>364</v>
      </c>
      <c r="I168" s="10" t="s">
        <v>6</v>
      </c>
      <c r="J168" s="41">
        <f t="shared" si="6"/>
        <v>1</v>
      </c>
      <c r="K168" s="10"/>
      <c r="L168" s="14" t="s">
        <v>491</v>
      </c>
      <c r="M168" s="10" t="s">
        <v>457</v>
      </c>
      <c r="N168" s="10" t="s">
        <v>457</v>
      </c>
      <c r="O168" s="10"/>
      <c r="P168" s="10"/>
      <c r="Q168" s="10" t="s">
        <v>449</v>
      </c>
      <c r="R168" s="10"/>
      <c r="S168" s="15" t="s">
        <v>357</v>
      </c>
      <c r="T168" s="15"/>
      <c r="U168" s="15"/>
      <c r="V168" s="16" t="s">
        <v>357</v>
      </c>
      <c r="W168" s="16"/>
      <c r="X168" s="17"/>
      <c r="Y168" s="17" t="s">
        <v>15</v>
      </c>
      <c r="Z168" s="17"/>
      <c r="AA168" s="17"/>
      <c r="AB168" s="15"/>
      <c r="AC168" s="15" t="s">
        <v>15</v>
      </c>
      <c r="AD168" s="15"/>
      <c r="AE168" s="17"/>
      <c r="AF168" s="17" t="s">
        <v>15</v>
      </c>
      <c r="AG168" s="17" t="s">
        <v>671</v>
      </c>
    </row>
    <row r="169" spans="1:33" ht="63" customHeight="1" x14ac:dyDescent="0.25">
      <c r="A169" s="82"/>
      <c r="B169" s="82"/>
      <c r="C169" s="81" t="s">
        <v>365</v>
      </c>
      <c r="D169" s="81" t="s">
        <v>366</v>
      </c>
      <c r="E169" s="11" t="s">
        <v>37</v>
      </c>
      <c r="F169" s="10" t="s">
        <v>367</v>
      </c>
      <c r="G169" s="10" t="s">
        <v>368</v>
      </c>
      <c r="H169" s="81" t="s">
        <v>369</v>
      </c>
      <c r="I169" s="10" t="s">
        <v>376</v>
      </c>
      <c r="J169" s="4">
        <f t="shared" si="6"/>
        <v>1</v>
      </c>
      <c r="K169" s="10"/>
      <c r="L169" s="113" t="s">
        <v>546</v>
      </c>
      <c r="M169" s="81" t="s">
        <v>457</v>
      </c>
      <c r="N169" s="81" t="s">
        <v>457</v>
      </c>
      <c r="O169" s="10"/>
      <c r="P169" s="81"/>
      <c r="Q169" s="81" t="s">
        <v>389</v>
      </c>
      <c r="R169" s="81"/>
      <c r="S169" s="79" t="s">
        <v>357</v>
      </c>
      <c r="T169" s="79"/>
      <c r="U169" s="79" t="s">
        <v>590</v>
      </c>
      <c r="V169" s="95" t="s">
        <v>357</v>
      </c>
      <c r="W169" s="95"/>
      <c r="X169" s="95" t="s">
        <v>575</v>
      </c>
      <c r="Y169" s="87" t="s">
        <v>15</v>
      </c>
      <c r="Z169" s="87"/>
      <c r="AA169" s="87" t="s">
        <v>617</v>
      </c>
      <c r="AB169" s="79" t="s">
        <v>15</v>
      </c>
      <c r="AC169" s="79"/>
      <c r="AD169" s="79" t="s">
        <v>642</v>
      </c>
      <c r="AE169" s="87"/>
      <c r="AF169" s="87" t="s">
        <v>15</v>
      </c>
      <c r="AG169" s="87" t="s">
        <v>672</v>
      </c>
    </row>
    <row r="170" spans="1:33" ht="30.75" customHeight="1" x14ac:dyDescent="0.25">
      <c r="A170" s="82"/>
      <c r="B170" s="82"/>
      <c r="C170" s="82"/>
      <c r="D170" s="82"/>
      <c r="E170" s="11" t="s">
        <v>37</v>
      </c>
      <c r="F170" s="10" t="s">
        <v>370</v>
      </c>
      <c r="G170" s="81" t="s">
        <v>371</v>
      </c>
      <c r="H170" s="82"/>
      <c r="I170" s="12"/>
      <c r="J170" s="42"/>
      <c r="K170" s="12"/>
      <c r="L170" s="114"/>
      <c r="M170" s="102"/>
      <c r="N170" s="102"/>
      <c r="O170" s="10"/>
      <c r="P170" s="102"/>
      <c r="Q170" s="102"/>
      <c r="R170" s="102"/>
      <c r="S170" s="84"/>
      <c r="T170" s="84"/>
      <c r="U170" s="84"/>
      <c r="V170" s="96"/>
      <c r="W170" s="96"/>
      <c r="X170" s="96"/>
      <c r="Y170" s="88"/>
      <c r="Z170" s="88"/>
      <c r="AA170" s="88"/>
      <c r="AB170" s="84"/>
      <c r="AC170" s="84"/>
      <c r="AD170" s="84"/>
      <c r="AE170" s="88"/>
      <c r="AF170" s="88"/>
      <c r="AG170" s="88"/>
    </row>
    <row r="171" spans="1:33" ht="30.75" customHeight="1" x14ac:dyDescent="0.25">
      <c r="A171" s="82"/>
      <c r="B171" s="82"/>
      <c r="C171" s="82"/>
      <c r="D171" s="82"/>
      <c r="E171" s="11" t="s">
        <v>19</v>
      </c>
      <c r="F171" s="10" t="s">
        <v>372</v>
      </c>
      <c r="G171" s="82"/>
      <c r="H171" s="82"/>
      <c r="I171" s="3" t="s">
        <v>6</v>
      </c>
      <c r="J171" s="4">
        <f t="shared" si="6"/>
        <v>1</v>
      </c>
      <c r="K171" s="3"/>
      <c r="L171" s="114"/>
      <c r="M171" s="102"/>
      <c r="N171" s="102"/>
      <c r="O171" s="10"/>
      <c r="P171" s="102"/>
      <c r="Q171" s="102"/>
      <c r="R171" s="102"/>
      <c r="S171" s="84"/>
      <c r="T171" s="84"/>
      <c r="U171" s="84"/>
      <c r="V171" s="96"/>
      <c r="W171" s="96"/>
      <c r="X171" s="96"/>
      <c r="Y171" s="88"/>
      <c r="Z171" s="88"/>
      <c r="AA171" s="88"/>
      <c r="AB171" s="84"/>
      <c r="AC171" s="84"/>
      <c r="AD171" s="84"/>
      <c r="AE171" s="88"/>
      <c r="AF171" s="88"/>
      <c r="AG171" s="88"/>
    </row>
    <row r="172" spans="1:33" ht="30.75" customHeight="1" x14ac:dyDescent="0.25">
      <c r="A172" s="82"/>
      <c r="B172" s="82"/>
      <c r="C172" s="82"/>
      <c r="D172" s="82"/>
      <c r="E172" s="11" t="s">
        <v>24</v>
      </c>
      <c r="F172" s="10" t="s">
        <v>373</v>
      </c>
      <c r="G172" s="82"/>
      <c r="H172" s="82"/>
      <c r="I172" s="10" t="s">
        <v>6</v>
      </c>
      <c r="J172" s="4">
        <f t="shared" si="6"/>
        <v>1</v>
      </c>
      <c r="K172" s="10"/>
      <c r="L172" s="114"/>
      <c r="M172" s="102"/>
      <c r="N172" s="102"/>
      <c r="O172" s="10"/>
      <c r="P172" s="102"/>
      <c r="Q172" s="102"/>
      <c r="R172" s="102"/>
      <c r="S172" s="84"/>
      <c r="T172" s="84"/>
      <c r="U172" s="84"/>
      <c r="V172" s="96"/>
      <c r="W172" s="96"/>
      <c r="X172" s="96"/>
      <c r="Y172" s="88"/>
      <c r="Z172" s="88"/>
      <c r="AA172" s="88"/>
      <c r="AB172" s="84"/>
      <c r="AC172" s="84"/>
      <c r="AD172" s="84"/>
      <c r="AE172" s="88"/>
      <c r="AF172" s="88"/>
      <c r="AG172" s="88"/>
    </row>
    <row r="173" spans="1:33" ht="30.75" customHeight="1" x14ac:dyDescent="0.25">
      <c r="A173" s="82"/>
      <c r="B173" s="82"/>
      <c r="C173" s="82"/>
      <c r="D173" s="82"/>
      <c r="E173" s="11" t="s">
        <v>27</v>
      </c>
      <c r="F173" s="10" t="s">
        <v>374</v>
      </c>
      <c r="G173" s="82"/>
      <c r="H173" s="82"/>
      <c r="I173" s="10" t="s">
        <v>6</v>
      </c>
      <c r="J173" s="4">
        <f t="shared" si="6"/>
        <v>1</v>
      </c>
      <c r="K173" s="10"/>
      <c r="L173" s="114"/>
      <c r="M173" s="102"/>
      <c r="N173" s="102"/>
      <c r="O173" s="10"/>
      <c r="P173" s="102"/>
      <c r="Q173" s="102"/>
      <c r="R173" s="102"/>
      <c r="S173" s="84"/>
      <c r="T173" s="84"/>
      <c r="U173" s="84"/>
      <c r="V173" s="96"/>
      <c r="W173" s="96"/>
      <c r="X173" s="96"/>
      <c r="Y173" s="88"/>
      <c r="Z173" s="88"/>
      <c r="AA173" s="88"/>
      <c r="AB173" s="84"/>
      <c r="AC173" s="84"/>
      <c r="AD173" s="84"/>
      <c r="AE173" s="88"/>
      <c r="AF173" s="88"/>
      <c r="AG173" s="88"/>
    </row>
    <row r="174" spans="1:33" ht="30.75" customHeight="1" x14ac:dyDescent="0.25">
      <c r="A174" s="83"/>
      <c r="B174" s="83"/>
      <c r="C174" s="83"/>
      <c r="D174" s="83"/>
      <c r="E174" s="11" t="s">
        <v>29</v>
      </c>
      <c r="F174" s="10" t="s">
        <v>375</v>
      </c>
      <c r="G174" s="83"/>
      <c r="H174" s="83"/>
      <c r="I174" s="10" t="s">
        <v>377</v>
      </c>
      <c r="J174" s="4">
        <f t="shared" si="6"/>
        <v>1</v>
      </c>
      <c r="K174" s="10"/>
      <c r="L174" s="115"/>
      <c r="M174" s="103"/>
      <c r="N174" s="103"/>
      <c r="O174" s="10"/>
      <c r="P174" s="103"/>
      <c r="Q174" s="103"/>
      <c r="R174" s="103"/>
      <c r="S174" s="80"/>
      <c r="T174" s="80"/>
      <c r="U174" s="80"/>
      <c r="V174" s="97"/>
      <c r="W174" s="97"/>
      <c r="X174" s="97"/>
      <c r="Y174" s="89"/>
      <c r="Z174" s="89"/>
      <c r="AA174" s="89"/>
      <c r="AB174" s="80"/>
      <c r="AC174" s="80"/>
      <c r="AD174" s="80"/>
      <c r="AE174" s="89"/>
      <c r="AF174" s="89"/>
      <c r="AG174" s="89"/>
    </row>
    <row r="175" spans="1:33" ht="68.25" customHeight="1" x14ac:dyDescent="0.25">
      <c r="J175" s="1">
        <f>SUM(J7:J174)</f>
        <v>133</v>
      </c>
    </row>
    <row r="176" spans="1:33" ht="16.5" thickBot="1" x14ac:dyDescent="0.3"/>
    <row r="177" spans="2:12" x14ac:dyDescent="0.25">
      <c r="G177" s="2"/>
      <c r="H177" s="50" t="s">
        <v>408</v>
      </c>
      <c r="I177" s="51">
        <f>+J175</f>
        <v>133</v>
      </c>
      <c r="J177" s="52" t="s">
        <v>376</v>
      </c>
      <c r="L177" s="53"/>
    </row>
    <row r="178" spans="2:12" ht="16.5" thickBot="1" x14ac:dyDescent="0.3">
      <c r="G178" s="2"/>
      <c r="H178" s="54" t="s">
        <v>409</v>
      </c>
      <c r="I178" s="55">
        <v>3</v>
      </c>
      <c r="J178" s="56" t="s">
        <v>501</v>
      </c>
    </row>
    <row r="182" spans="2:12" ht="31.5" x14ac:dyDescent="0.25">
      <c r="B182" s="10" t="s">
        <v>408</v>
      </c>
      <c r="C182" s="10">
        <f>+I177</f>
        <v>133</v>
      </c>
    </row>
    <row r="183" spans="2:12" ht="31.5" x14ac:dyDescent="0.25">
      <c r="B183" s="10" t="s">
        <v>409</v>
      </c>
      <c r="C183" s="10">
        <f>+I178</f>
        <v>3</v>
      </c>
    </row>
    <row r="184" spans="2:12" x14ac:dyDescent="0.25">
      <c r="B184" s="10"/>
      <c r="C184" s="10">
        <f>+C182+C183</f>
        <v>136</v>
      </c>
    </row>
    <row r="249" spans="7:7" x14ac:dyDescent="0.25">
      <c r="G249" s="49">
        <f>3210000/30</f>
        <v>107000</v>
      </c>
    </row>
    <row r="250" spans="7:7" x14ac:dyDescent="0.25">
      <c r="G250" s="49">
        <f>+G249*21</f>
        <v>2247000</v>
      </c>
    </row>
    <row r="251" spans="7:7" x14ac:dyDescent="0.25">
      <c r="G251" s="49">
        <f>+G250*0.4</f>
        <v>898800</v>
      </c>
    </row>
    <row r="530" spans="7:7" x14ac:dyDescent="0.25">
      <c r="G530" s="49">
        <f>3210*0.4</f>
        <v>1284</v>
      </c>
    </row>
  </sheetData>
  <autoFilter ref="I6:AD6" xr:uid="{00000000-0009-0000-0000-000000000000}"/>
  <mergeCells count="627">
    <mergeCell ref="AE169:AE174"/>
    <mergeCell ref="AF169:AF174"/>
    <mergeCell ref="AG169:AG174"/>
    <mergeCell ref="AE153:AE161"/>
    <mergeCell ref="AF153:AF161"/>
    <mergeCell ref="AG153:AG161"/>
    <mergeCell ref="AE164:AE165"/>
    <mergeCell ref="AF164:AF165"/>
    <mergeCell ref="AG164:AG165"/>
    <mergeCell ref="AE166:AE167"/>
    <mergeCell ref="AF166:AF167"/>
    <mergeCell ref="AG166:AG167"/>
    <mergeCell ref="AE124:AE128"/>
    <mergeCell ref="AF124:AF128"/>
    <mergeCell ref="AG124:AG128"/>
    <mergeCell ref="AE129:AE137"/>
    <mergeCell ref="AF129:AF137"/>
    <mergeCell ref="AE138:AE152"/>
    <mergeCell ref="AF138:AF152"/>
    <mergeCell ref="AG129:AG137"/>
    <mergeCell ref="AG138:AG152"/>
    <mergeCell ref="AE110:AE112"/>
    <mergeCell ref="AF110:AF112"/>
    <mergeCell ref="AG110:AG112"/>
    <mergeCell ref="AE114:AE118"/>
    <mergeCell ref="AF114:AF118"/>
    <mergeCell ref="AG114:AG118"/>
    <mergeCell ref="AE122:AE123"/>
    <mergeCell ref="AF122:AF123"/>
    <mergeCell ref="AG122:AG123"/>
    <mergeCell ref="AE95:AE96"/>
    <mergeCell ref="AF95:AF96"/>
    <mergeCell ref="AE97:AE100"/>
    <mergeCell ref="AF97:AF100"/>
    <mergeCell ref="AG97:AG100"/>
    <mergeCell ref="AE102:AE109"/>
    <mergeCell ref="AF102:AF109"/>
    <mergeCell ref="AG102:AG107"/>
    <mergeCell ref="AG108:AG109"/>
    <mergeCell ref="AE68:AE74"/>
    <mergeCell ref="AF68:AF74"/>
    <mergeCell ref="AG68:AG74"/>
    <mergeCell ref="AG76:AG77"/>
    <mergeCell ref="AE84:AE86"/>
    <mergeCell ref="AF84:AF86"/>
    <mergeCell ref="AG84:AG86"/>
    <mergeCell ref="AE88:AE94"/>
    <mergeCell ref="AF88:AF94"/>
    <mergeCell ref="AG88:AG94"/>
    <mergeCell ref="AE35:AE37"/>
    <mergeCell ref="AF35:AF37"/>
    <mergeCell ref="AG35:AG37"/>
    <mergeCell ref="AE42:AE49"/>
    <mergeCell ref="AF42:AF49"/>
    <mergeCell ref="AG42:AG49"/>
    <mergeCell ref="AG50:AG51"/>
    <mergeCell ref="AE53:AE67"/>
    <mergeCell ref="AF53:AF67"/>
    <mergeCell ref="AG53:AG67"/>
    <mergeCell ref="AE50:AE51"/>
    <mergeCell ref="AF50:AF51"/>
    <mergeCell ref="AE2:AG3"/>
    <mergeCell ref="AE4:AG4"/>
    <mergeCell ref="AE8:AE11"/>
    <mergeCell ref="AF8:AF11"/>
    <mergeCell ref="AG8:AG11"/>
    <mergeCell ref="AE13:AE16"/>
    <mergeCell ref="AF13:AF16"/>
    <mergeCell ref="AG13:AG16"/>
    <mergeCell ref="AE17:AE20"/>
    <mergeCell ref="AF17:AF20"/>
    <mergeCell ref="AG17:AG20"/>
    <mergeCell ref="AA8:AA11"/>
    <mergeCell ref="AA13:AA16"/>
    <mergeCell ref="AA17:AA20"/>
    <mergeCell ref="AA35:AA37"/>
    <mergeCell ref="AA42:AA49"/>
    <mergeCell ref="AA50:AA51"/>
    <mergeCell ref="AA53:AA67"/>
    <mergeCell ref="AA68:AA74"/>
    <mergeCell ref="AA76:AA77"/>
    <mergeCell ref="L138:L139"/>
    <mergeCell ref="P76:P78"/>
    <mergeCell ref="Q76:Q78"/>
    <mergeCell ref="R76:R78"/>
    <mergeCell ref="L129:L130"/>
    <mergeCell ref="L132:L137"/>
    <mergeCell ref="O88:O94"/>
    <mergeCell ref="T114:T118"/>
    <mergeCell ref="AD114:AD118"/>
    <mergeCell ref="S122:S123"/>
    <mergeCell ref="T122:T123"/>
    <mergeCell ref="AD122:AD123"/>
    <mergeCell ref="S95:S96"/>
    <mergeCell ref="T95:T96"/>
    <mergeCell ref="S97:S100"/>
    <mergeCell ref="T97:T100"/>
    <mergeCell ref="U97:U100"/>
    <mergeCell ref="S102:S109"/>
    <mergeCell ref="T102:T109"/>
    <mergeCell ref="M75:M79"/>
    <mergeCell ref="N75:N79"/>
    <mergeCell ref="M97:M100"/>
    <mergeCell ref="P97:P100"/>
    <mergeCell ref="P88:P94"/>
    <mergeCell ref="N95:N96"/>
    <mergeCell ref="P95:P96"/>
    <mergeCell ref="M88:M94"/>
    <mergeCell ref="N88:N94"/>
    <mergeCell ref="Q88:Q94"/>
    <mergeCell ref="R88:R94"/>
    <mergeCell ref="R95:R96"/>
    <mergeCell ref="Q114:Q118"/>
    <mergeCell ref="R114:R118"/>
    <mergeCell ref="M110:M112"/>
    <mergeCell ref="N110:N112"/>
    <mergeCell ref="P110:P112"/>
    <mergeCell ref="Q110:Q112"/>
    <mergeCell ref="R110:R112"/>
    <mergeCell ref="P114:P118"/>
    <mergeCell ref="M102:M109"/>
    <mergeCell ref="N102:N109"/>
    <mergeCell ref="P102:P109"/>
    <mergeCell ref="Q103:Q109"/>
    <mergeCell ref="R103:R109"/>
    <mergeCell ref="N114:N118"/>
    <mergeCell ref="M114:M118"/>
    <mergeCell ref="Y53:Y67"/>
    <mergeCell ref="Y68:Y74"/>
    <mergeCell ref="Z53:Z67"/>
    <mergeCell ref="Z68:Z74"/>
    <mergeCell ref="V53:V67"/>
    <mergeCell ref="V68:V74"/>
    <mergeCell ref="W53:W67"/>
    <mergeCell ref="W68:W74"/>
    <mergeCell ref="X53:X67"/>
    <mergeCell ref="X68:X74"/>
    <mergeCell ref="AB114:AB118"/>
    <mergeCell ref="AC114:AC118"/>
    <mergeCell ref="AB122:AB123"/>
    <mergeCell ref="AC122:AC123"/>
    <mergeCell ref="AB124:AB128"/>
    <mergeCell ref="AC124:AC128"/>
    <mergeCell ref="AB169:AB174"/>
    <mergeCell ref="AC169:AC174"/>
    <mergeCell ref="AB129:AB137"/>
    <mergeCell ref="AC129:AC137"/>
    <mergeCell ref="AB138:AB152"/>
    <mergeCell ref="AC138:AC152"/>
    <mergeCell ref="AB153:AB161"/>
    <mergeCell ref="AC153:AC161"/>
    <mergeCell ref="AB164:AB165"/>
    <mergeCell ref="AC164:AC165"/>
    <mergeCell ref="AB166:AB167"/>
    <mergeCell ref="AC166:AC167"/>
    <mergeCell ref="AB13:AB16"/>
    <mergeCell ref="AC13:AC16"/>
    <mergeCell ref="AD13:AD16"/>
    <mergeCell ref="AB88:AB94"/>
    <mergeCell ref="AC88:AC94"/>
    <mergeCell ref="AB35:AB37"/>
    <mergeCell ref="AC35:AC37"/>
    <mergeCell ref="AD35:AD37"/>
    <mergeCell ref="AB42:AB49"/>
    <mergeCell ref="AC42:AC49"/>
    <mergeCell ref="AD42:AD49"/>
    <mergeCell ref="AD53:AD67"/>
    <mergeCell ref="AC53:AC67"/>
    <mergeCell ref="AC68:AC74"/>
    <mergeCell ref="AD68:AD74"/>
    <mergeCell ref="AB84:AB86"/>
    <mergeCell ref="AC84:AC86"/>
    <mergeCell ref="AD84:AD86"/>
    <mergeCell ref="AD17:AD20"/>
    <mergeCell ref="AB53:AB67"/>
    <mergeCell ref="AB68:AB74"/>
    <mergeCell ref="Z35:Z37"/>
    <mergeCell ref="Y42:Y49"/>
    <mergeCell ref="Z42:Z49"/>
    <mergeCell ref="V138:V152"/>
    <mergeCell ref="Y102:Y109"/>
    <mergeCell ref="Z102:Z109"/>
    <mergeCell ref="Y169:Y174"/>
    <mergeCell ref="Z169:Z174"/>
    <mergeCell ref="V153:V161"/>
    <mergeCell ref="W153:W161"/>
    <mergeCell ref="X153:X161"/>
    <mergeCell ref="Y164:Y165"/>
    <mergeCell ref="Z164:Z165"/>
    <mergeCell ref="Y166:Y167"/>
    <mergeCell ref="Z166:Z167"/>
    <mergeCell ref="Z95:Z96"/>
    <mergeCell ref="Y97:Y100"/>
    <mergeCell ref="Z97:Z100"/>
    <mergeCell ref="Y110:Y112"/>
    <mergeCell ref="Z110:Z112"/>
    <mergeCell ref="Y114:Y118"/>
    <mergeCell ref="Z114:Z118"/>
    <mergeCell ref="Y153:Y161"/>
    <mergeCell ref="Z153:Z161"/>
    <mergeCell ref="AB2:AD3"/>
    <mergeCell ref="AB4:AD4"/>
    <mergeCell ref="AB8:AB11"/>
    <mergeCell ref="AC8:AC11"/>
    <mergeCell ref="AD8:AD11"/>
    <mergeCell ref="V164:V165"/>
    <mergeCell ref="W164:W165"/>
    <mergeCell ref="X164:X165"/>
    <mergeCell ref="V122:V123"/>
    <mergeCell ref="W122:W123"/>
    <mergeCell ref="X122:X123"/>
    <mergeCell ref="V124:V128"/>
    <mergeCell ref="W124:W128"/>
    <mergeCell ref="X124:X128"/>
    <mergeCell ref="V129:V137"/>
    <mergeCell ref="W129:W137"/>
    <mergeCell ref="X129:X137"/>
    <mergeCell ref="Y2:AA3"/>
    <mergeCell ref="Y4:AA4"/>
    <mergeCell ref="Y8:Y11"/>
    <mergeCell ref="Z8:Z11"/>
    <mergeCell ref="Y13:Y16"/>
    <mergeCell ref="Z13:Z16"/>
    <mergeCell ref="Y35:Y37"/>
    <mergeCell ref="S2:U3"/>
    <mergeCell ref="V2:X3"/>
    <mergeCell ref="V4:X4"/>
    <mergeCell ref="V8:V11"/>
    <mergeCell ref="W8:W11"/>
    <mergeCell ref="X8:X11"/>
    <mergeCell ref="V13:V16"/>
    <mergeCell ref="W13:W16"/>
    <mergeCell ref="X13:X16"/>
    <mergeCell ref="S4:U4"/>
    <mergeCell ref="S8:S11"/>
    <mergeCell ref="T8:T11"/>
    <mergeCell ref="S13:S16"/>
    <mergeCell ref="T13:T16"/>
    <mergeCell ref="U13:U16"/>
    <mergeCell ref="U8:U11"/>
    <mergeCell ref="V35:V37"/>
    <mergeCell ref="W35:W37"/>
    <mergeCell ref="X35:X37"/>
    <mergeCell ref="V42:V49"/>
    <mergeCell ref="W42:W49"/>
    <mergeCell ref="S35:S37"/>
    <mergeCell ref="T35:T37"/>
    <mergeCell ref="U35:U37"/>
    <mergeCell ref="X97:X100"/>
    <mergeCell ref="S42:S49"/>
    <mergeCell ref="X38:X49"/>
    <mergeCell ref="U38:U49"/>
    <mergeCell ref="U50:U51"/>
    <mergeCell ref="X50:X51"/>
    <mergeCell ref="X76:X77"/>
    <mergeCell ref="S124:S128"/>
    <mergeCell ref="T124:T128"/>
    <mergeCell ref="AD124:AD128"/>
    <mergeCell ref="S129:S137"/>
    <mergeCell ref="T129:T137"/>
    <mergeCell ref="S138:S152"/>
    <mergeCell ref="T138:T152"/>
    <mergeCell ref="S110:S112"/>
    <mergeCell ref="T110:T112"/>
    <mergeCell ref="AD110:AD112"/>
    <mergeCell ref="S114:S118"/>
    <mergeCell ref="AA138:AA139"/>
    <mergeCell ref="AA141:AA152"/>
    <mergeCell ref="AA110:AA112"/>
    <mergeCell ref="AA114:AA118"/>
    <mergeCell ref="AA122:AA123"/>
    <mergeCell ref="Y124:Y128"/>
    <mergeCell ref="Z124:Z128"/>
    <mergeCell ref="Y129:Y137"/>
    <mergeCell ref="Z129:Z137"/>
    <mergeCell ref="Y138:Y152"/>
    <mergeCell ref="Z138:Z152"/>
    <mergeCell ref="AB110:AB112"/>
    <mergeCell ref="AC110:AC112"/>
    <mergeCell ref="S169:S174"/>
    <mergeCell ref="T169:T174"/>
    <mergeCell ref="AD169:AD174"/>
    <mergeCell ref="S153:S161"/>
    <mergeCell ref="T153:T161"/>
    <mergeCell ref="AD153:AD161"/>
    <mergeCell ref="S164:S165"/>
    <mergeCell ref="T164:T165"/>
    <mergeCell ref="AD164:AD165"/>
    <mergeCell ref="S166:S167"/>
    <mergeCell ref="T166:T167"/>
    <mergeCell ref="AD166:AD167"/>
    <mergeCell ref="V166:V167"/>
    <mergeCell ref="W166:W167"/>
    <mergeCell ref="X166:X167"/>
    <mergeCell ref="V169:V174"/>
    <mergeCell ref="W169:W174"/>
    <mergeCell ref="X169:X174"/>
    <mergeCell ref="AA153:AA161"/>
    <mergeCell ref="AA164:AA165"/>
    <mergeCell ref="AA166:AA167"/>
    <mergeCell ref="AA169:AA174"/>
    <mergeCell ref="R13:R16"/>
    <mergeCell ref="P35:P37"/>
    <mergeCell ref="Q35:Q37"/>
    <mergeCell ref="R35:R37"/>
    <mergeCell ref="P13:P16"/>
    <mergeCell ref="P17:P20"/>
    <mergeCell ref="Q17:Q20"/>
    <mergeCell ref="R8:R11"/>
    <mergeCell ref="R17:R20"/>
    <mergeCell ref="L38:L49"/>
    <mergeCell ref="I35:I36"/>
    <mergeCell ref="J35:J36"/>
    <mergeCell ref="K35:K36"/>
    <mergeCell ref="N35:N37"/>
    <mergeCell ref="M35:M37"/>
    <mergeCell ref="N53:N67"/>
    <mergeCell ref="N68:N74"/>
    <mergeCell ref="N8:N12"/>
    <mergeCell ref="N38:N49"/>
    <mergeCell ref="M53:M67"/>
    <mergeCell ref="M68:M74"/>
    <mergeCell ref="M38:M49"/>
    <mergeCell ref="M8:M12"/>
    <mergeCell ref="N17:N20"/>
    <mergeCell ref="M13:M16"/>
    <mergeCell ref="N13:N16"/>
    <mergeCell ref="A4:F4"/>
    <mergeCell ref="B8:B21"/>
    <mergeCell ref="O8:O11"/>
    <mergeCell ref="P8:P11"/>
    <mergeCell ref="A5:B5"/>
    <mergeCell ref="C5:D5"/>
    <mergeCell ref="E5:F5"/>
    <mergeCell ref="H8:H12"/>
    <mergeCell ref="I4:K4"/>
    <mergeCell ref="A7:G7"/>
    <mergeCell ref="C13:C16"/>
    <mergeCell ref="D13:D16"/>
    <mergeCell ref="A8:A21"/>
    <mergeCell ref="C8:C12"/>
    <mergeCell ref="L8:L11"/>
    <mergeCell ref="L13:L16"/>
    <mergeCell ref="L17:L20"/>
    <mergeCell ref="H13:H16"/>
    <mergeCell ref="G14:G15"/>
    <mergeCell ref="C17:C20"/>
    <mergeCell ref="D17:D20"/>
    <mergeCell ref="I5:J5"/>
    <mergeCell ref="M4:R4"/>
    <mergeCell ref="Q13:Q16"/>
    <mergeCell ref="A32:A52"/>
    <mergeCell ref="C35:C37"/>
    <mergeCell ref="D35:D37"/>
    <mergeCell ref="G35:G37"/>
    <mergeCell ref="H35:H37"/>
    <mergeCell ref="D38:D49"/>
    <mergeCell ref="A22:A31"/>
    <mergeCell ref="C22:C23"/>
    <mergeCell ref="D22:D23"/>
    <mergeCell ref="G22:G23"/>
    <mergeCell ref="H22:H23"/>
    <mergeCell ref="B32:B52"/>
    <mergeCell ref="B22:B31"/>
    <mergeCell ref="G38:G49"/>
    <mergeCell ref="H38:H49"/>
    <mergeCell ref="A75:A79"/>
    <mergeCell ref="B75:B79"/>
    <mergeCell ref="H75:H79"/>
    <mergeCell ref="C76:C78"/>
    <mergeCell ref="D76:D78"/>
    <mergeCell ref="G76:G79"/>
    <mergeCell ref="E54:E58"/>
    <mergeCell ref="C68:C73"/>
    <mergeCell ref="E68:E71"/>
    <mergeCell ref="E64:E67"/>
    <mergeCell ref="H53:H67"/>
    <mergeCell ref="G53:G67"/>
    <mergeCell ref="A53:A74"/>
    <mergeCell ref="B53:B74"/>
    <mergeCell ref="C53:C67"/>
    <mergeCell ref="D53:D67"/>
    <mergeCell ref="G68:G72"/>
    <mergeCell ref="G73:G74"/>
    <mergeCell ref="H68:H72"/>
    <mergeCell ref="H73:H74"/>
    <mergeCell ref="A102:A118"/>
    <mergeCell ref="C102:C106"/>
    <mergeCell ref="D102:D106"/>
    <mergeCell ref="H102:H106"/>
    <mergeCell ref="C108:C109"/>
    <mergeCell ref="G108:G109"/>
    <mergeCell ref="C110:C112"/>
    <mergeCell ref="D110:D112"/>
    <mergeCell ref="H110:H112"/>
    <mergeCell ref="B102:B118"/>
    <mergeCell ref="A80:A101"/>
    <mergeCell ref="B80:B101"/>
    <mergeCell ref="C80:C87"/>
    <mergeCell ref="G80:G87"/>
    <mergeCell ref="C88:C94"/>
    <mergeCell ref="D88:D94"/>
    <mergeCell ref="G88:G94"/>
    <mergeCell ref="H88:H94"/>
    <mergeCell ref="C97:C100"/>
    <mergeCell ref="H97:H100"/>
    <mergeCell ref="G97:G100"/>
    <mergeCell ref="C169:C174"/>
    <mergeCell ref="D169:D174"/>
    <mergeCell ref="H169:H174"/>
    <mergeCell ref="G170:G174"/>
    <mergeCell ref="A119:A123"/>
    <mergeCell ref="B119:B123"/>
    <mergeCell ref="C122:C123"/>
    <mergeCell ref="D122:D123"/>
    <mergeCell ref="H122:H123"/>
    <mergeCell ref="A124:A128"/>
    <mergeCell ref="B124:B128"/>
    <mergeCell ref="C124:C128"/>
    <mergeCell ref="D124:D128"/>
    <mergeCell ref="G124:G128"/>
    <mergeCell ref="H124:H128"/>
    <mergeCell ref="G166:G167"/>
    <mergeCell ref="B129:B174"/>
    <mergeCell ref="C129:C137"/>
    <mergeCell ref="D129:D137"/>
    <mergeCell ref="G129:G162"/>
    <mergeCell ref="H129:H137"/>
    <mergeCell ref="C138:C152"/>
    <mergeCell ref="D138:D152"/>
    <mergeCell ref="H138:H152"/>
    <mergeCell ref="C153:C161"/>
    <mergeCell ref="D153:D161"/>
    <mergeCell ref="H153:H161"/>
    <mergeCell ref="C164:C165"/>
    <mergeCell ref="D164:D165"/>
    <mergeCell ref="G164:G165"/>
    <mergeCell ref="H164:H165"/>
    <mergeCell ref="C166:C167"/>
    <mergeCell ref="D166:D167"/>
    <mergeCell ref="H166:H167"/>
    <mergeCell ref="L153:L161"/>
    <mergeCell ref="L164:L165"/>
    <mergeCell ref="L166:L167"/>
    <mergeCell ref="L169:L174"/>
    <mergeCell ref="I53:I67"/>
    <mergeCell ref="K53:K67"/>
    <mergeCell ref="L53:L67"/>
    <mergeCell ref="J53:J67"/>
    <mergeCell ref="L68:L74"/>
    <mergeCell ref="L76:L78"/>
    <mergeCell ref="L88:L94"/>
    <mergeCell ref="L97:L100"/>
    <mergeCell ref="L102:L103"/>
    <mergeCell ref="L114:L118"/>
    <mergeCell ref="L110:L112"/>
    <mergeCell ref="L124:L128"/>
    <mergeCell ref="I88:I94"/>
    <mergeCell ref="J88:J94"/>
    <mergeCell ref="K88:K94"/>
    <mergeCell ref="I166:I167"/>
    <mergeCell ref="L84:L86"/>
    <mergeCell ref="J166:J167"/>
    <mergeCell ref="K166:K167"/>
    <mergeCell ref="L141:L152"/>
    <mergeCell ref="M169:M174"/>
    <mergeCell ref="N169:N174"/>
    <mergeCell ref="P169:P174"/>
    <mergeCell ref="Q169:Q174"/>
    <mergeCell ref="R169:R174"/>
    <mergeCell ref="P162:P163"/>
    <mergeCell ref="Q162:Q163"/>
    <mergeCell ref="M164:M165"/>
    <mergeCell ref="N164:N165"/>
    <mergeCell ref="M166:M167"/>
    <mergeCell ref="N166:N167"/>
    <mergeCell ref="P166:P167"/>
    <mergeCell ref="Q166:Q167"/>
    <mergeCell ref="R166:R167"/>
    <mergeCell ref="Q164:Q165"/>
    <mergeCell ref="R164:R165"/>
    <mergeCell ref="M153:M161"/>
    <mergeCell ref="N153:N161"/>
    <mergeCell ref="P153:P161"/>
    <mergeCell ref="Q153:Q161"/>
    <mergeCell ref="R153:R161"/>
    <mergeCell ref="M162:M163"/>
    <mergeCell ref="N162:N163"/>
    <mergeCell ref="O163:O164"/>
    <mergeCell ref="P164:P165"/>
    <mergeCell ref="N138:N152"/>
    <mergeCell ref="P138:P152"/>
    <mergeCell ref="Q138:Q152"/>
    <mergeCell ref="R138:R152"/>
    <mergeCell ref="P122:P123"/>
    <mergeCell ref="Q122:Q123"/>
    <mergeCell ref="R122:R123"/>
    <mergeCell ref="M122:M123"/>
    <mergeCell ref="P124:P128"/>
    <mergeCell ref="M124:M128"/>
    <mergeCell ref="N124:N128"/>
    <mergeCell ref="Q124:Q128"/>
    <mergeCell ref="R124:R128"/>
    <mergeCell ref="M138:M152"/>
    <mergeCell ref="R129:R137"/>
    <mergeCell ref="M129:M137"/>
    <mergeCell ref="N129:N137"/>
    <mergeCell ref="P129:P137"/>
    <mergeCell ref="Q129:Q137"/>
    <mergeCell ref="N122:N123"/>
    <mergeCell ref="V17:V20"/>
    <mergeCell ref="W17:W20"/>
    <mergeCell ref="X17:X20"/>
    <mergeCell ref="Y17:Y20"/>
    <mergeCell ref="AC17:AC20"/>
    <mergeCell ref="AB17:AB20"/>
    <mergeCell ref="M84:M86"/>
    <mergeCell ref="N84:N86"/>
    <mergeCell ref="P84:P86"/>
    <mergeCell ref="Q84:Q86"/>
    <mergeCell ref="R84:R86"/>
    <mergeCell ref="S84:S86"/>
    <mergeCell ref="T84:T86"/>
    <mergeCell ref="U84:U86"/>
    <mergeCell ref="V84:V86"/>
    <mergeCell ref="T42:T49"/>
    <mergeCell ref="Q42:Q49"/>
    <mergeCell ref="R42:R49"/>
    <mergeCell ref="P53:P67"/>
    <mergeCell ref="P68:P74"/>
    <mergeCell ref="Q53:Q67"/>
    <mergeCell ref="Q68:Q74"/>
    <mergeCell ref="R53:R67"/>
    <mergeCell ref="M17:M20"/>
    <mergeCell ref="S17:S20"/>
    <mergeCell ref="T17:T20"/>
    <mergeCell ref="U17:U20"/>
    <mergeCell ref="C114:C118"/>
    <mergeCell ref="D114:D118"/>
    <mergeCell ref="G114:G118"/>
    <mergeCell ref="H114:H118"/>
    <mergeCell ref="H17:H20"/>
    <mergeCell ref="R68:R74"/>
    <mergeCell ref="P42:P49"/>
    <mergeCell ref="N97:N100"/>
    <mergeCell ref="Q97:Q100"/>
    <mergeCell ref="R97:R100"/>
    <mergeCell ref="S53:S67"/>
    <mergeCell ref="S68:S74"/>
    <mergeCell ref="T53:T67"/>
    <mergeCell ref="T68:T74"/>
    <mergeCell ref="U53:U67"/>
    <mergeCell ref="U76:U77"/>
    <mergeCell ref="U68:U74"/>
    <mergeCell ref="S88:S94"/>
    <mergeCell ref="T88:T94"/>
    <mergeCell ref="U88:U94"/>
    <mergeCell ref="M95:M96"/>
    <mergeCell ref="AD102:AD107"/>
    <mergeCell ref="X102:X107"/>
    <mergeCell ref="AD108:AD109"/>
    <mergeCell ref="X108:X109"/>
    <mergeCell ref="X138:X139"/>
    <mergeCell ref="V88:V94"/>
    <mergeCell ref="W88:W94"/>
    <mergeCell ref="X88:X94"/>
    <mergeCell ref="Y88:Y94"/>
    <mergeCell ref="Z88:Z94"/>
    <mergeCell ref="W138:W152"/>
    <mergeCell ref="AC97:AC100"/>
    <mergeCell ref="AD97:AD100"/>
    <mergeCell ref="Y122:Y123"/>
    <mergeCell ref="Z122:Z123"/>
    <mergeCell ref="V102:V109"/>
    <mergeCell ref="W102:W109"/>
    <mergeCell ref="V110:V112"/>
    <mergeCell ref="W110:W112"/>
    <mergeCell ref="X110:X112"/>
    <mergeCell ref="V114:V118"/>
    <mergeCell ref="AB95:AB96"/>
    <mergeCell ref="AC95:AC96"/>
    <mergeCell ref="AB97:AB100"/>
    <mergeCell ref="Y95:Y96"/>
    <mergeCell ref="AA84:AA86"/>
    <mergeCell ref="AA88:AA94"/>
    <mergeCell ref="U141:U152"/>
    <mergeCell ref="W84:W86"/>
    <mergeCell ref="X84:X86"/>
    <mergeCell ref="Y84:Y86"/>
    <mergeCell ref="Z84:Z86"/>
    <mergeCell ref="W114:W118"/>
    <mergeCell ref="X114:X118"/>
    <mergeCell ref="AA124:AA128"/>
    <mergeCell ref="AA97:AA100"/>
    <mergeCell ref="AA102:AA107"/>
    <mergeCell ref="AA108:AA109"/>
    <mergeCell ref="X141:X152"/>
    <mergeCell ref="V95:V96"/>
    <mergeCell ref="W95:W96"/>
    <mergeCell ref="V97:V100"/>
    <mergeCell ref="W97:W100"/>
    <mergeCell ref="U124:U128"/>
    <mergeCell ref="U138:U139"/>
    <mergeCell ref="AB102:AB107"/>
    <mergeCell ref="AC102:AC107"/>
    <mergeCell ref="AC108:AC109"/>
    <mergeCell ref="AB108:AB109"/>
    <mergeCell ref="A129:A174"/>
    <mergeCell ref="AD129:AD137"/>
    <mergeCell ref="AD138:AD152"/>
    <mergeCell ref="A2:R2"/>
    <mergeCell ref="A3:R3"/>
    <mergeCell ref="AB50:AB51"/>
    <mergeCell ref="AC50:AC51"/>
    <mergeCell ref="U153:U161"/>
    <mergeCell ref="U164:U165"/>
    <mergeCell ref="U166:U167"/>
    <mergeCell ref="U169:U174"/>
    <mergeCell ref="Z17:Z20"/>
    <mergeCell ref="AD50:AD51"/>
    <mergeCell ref="AD76:AD77"/>
    <mergeCell ref="AD88:AD94"/>
    <mergeCell ref="U102:U107"/>
    <mergeCell ref="U108:U109"/>
    <mergeCell ref="U110:U112"/>
    <mergeCell ref="U114:U118"/>
    <mergeCell ref="U122:U123"/>
  </mergeCells>
  <hyperlinks>
    <hyperlink ref="L12" r:id="rId1" xr:uid="{00000000-0004-0000-0000-000000000000}"/>
    <hyperlink ref="L17" r:id="rId2" xr:uid="{00000000-0004-0000-0000-000001000000}"/>
    <hyperlink ref="L21" r:id="rId3" xr:uid="{00000000-0004-0000-0000-000002000000}"/>
    <hyperlink ref="L26" r:id="rId4" xr:uid="{00000000-0004-0000-0000-000003000000}"/>
    <hyperlink ref="L27" r:id="rId5" xr:uid="{00000000-0004-0000-0000-000004000000}"/>
    <hyperlink ref="L102" r:id="rId6" xr:uid="{00000000-0004-0000-0000-000005000000}"/>
    <hyperlink ref="L104" r:id="rId7" xr:uid="{00000000-0004-0000-0000-000006000000}"/>
    <hyperlink ref="L107" r:id="rId8" xr:uid="{00000000-0004-0000-0000-000007000000}"/>
    <hyperlink ref="L110" r:id="rId9" xr:uid="{00000000-0004-0000-0000-000008000000}"/>
    <hyperlink ref="L113" r:id="rId10" xr:uid="{00000000-0004-0000-0000-000009000000}"/>
    <hyperlink ref="L114" r:id="rId11" xr:uid="{00000000-0004-0000-0000-00000A000000}"/>
    <hyperlink ref="L121" r:id="rId12" xr:uid="{00000000-0004-0000-0000-00000B000000}"/>
    <hyperlink ref="L166" r:id="rId13" xr:uid="{00000000-0004-0000-0000-00000C000000}"/>
    <hyperlink ref="L163" r:id="rId14" xr:uid="{00000000-0004-0000-0000-00000D000000}"/>
    <hyperlink ref="L162" r:id="rId15" xr:uid="{00000000-0004-0000-0000-00000E000000}"/>
    <hyperlink ref="L34" r:id="rId16" xr:uid="{00000000-0004-0000-0000-00000F000000}"/>
    <hyperlink ref="L87" r:id="rId17" xr:uid="{00000000-0004-0000-0000-000010000000}"/>
    <hyperlink ref="L106" r:id="rId18" xr:uid="{00000000-0004-0000-0000-000011000000}"/>
    <hyperlink ref="L80" r:id="rId19" xr:uid="{00000000-0004-0000-0000-000012000000}"/>
    <hyperlink ref="L81" r:id="rId20" xr:uid="{00000000-0004-0000-0000-000013000000}"/>
    <hyperlink ref="L83" r:id="rId21" xr:uid="{00000000-0004-0000-0000-000014000000}"/>
    <hyperlink ref="L82" r:id="rId22" xr:uid="{00000000-0004-0000-0000-000015000000}"/>
    <hyperlink ref="L84" r:id="rId23" xr:uid="{00000000-0004-0000-0000-000016000000}"/>
    <hyperlink ref="L105" r:id="rId24" xr:uid="{00000000-0004-0000-0000-000017000000}"/>
    <hyperlink ref="L131" r:id="rId25" xr:uid="{00000000-0004-0000-0000-000018000000}"/>
    <hyperlink ref="L8" r:id="rId26" xr:uid="{00000000-0004-0000-0000-000019000000}"/>
    <hyperlink ref="L13" r:id="rId27" xr:uid="{00000000-0004-0000-0000-00001A000000}"/>
    <hyperlink ref="L22" r:id="rId28" xr:uid="{00000000-0004-0000-0000-00001B000000}"/>
    <hyperlink ref="L24" r:id="rId29" xr:uid="{00000000-0004-0000-0000-00001C000000}"/>
    <hyperlink ref="L30" r:id="rId30" xr:uid="{00000000-0004-0000-0000-00001D000000}"/>
    <hyperlink ref="L38" r:id="rId31" xr:uid="{00000000-0004-0000-0000-00001E000000}"/>
    <hyperlink ref="L68" r:id="rId32" xr:uid="{00000000-0004-0000-0000-00001F000000}"/>
    <hyperlink ref="L76" r:id="rId33" xr:uid="{00000000-0004-0000-0000-000020000000}"/>
    <hyperlink ref="L88" r:id="rId34" xr:uid="{00000000-0004-0000-0000-000021000000}"/>
    <hyperlink ref="L97" r:id="rId35" xr:uid="{00000000-0004-0000-0000-000022000000}"/>
    <hyperlink ref="L119" r:id="rId36" xr:uid="{00000000-0004-0000-0000-000023000000}"/>
    <hyperlink ref="L124" r:id="rId37" display="http://www.gobiernobogota.gov.co/transparencia/tramites-servicios" xr:uid="{00000000-0004-0000-0000-000024000000}"/>
    <hyperlink ref="L129" r:id="rId38" xr:uid="{00000000-0004-0000-0000-000025000000}"/>
    <hyperlink ref="L132" r:id="rId39" xr:uid="{00000000-0004-0000-0000-000026000000}"/>
    <hyperlink ref="L138" r:id="rId40" xr:uid="{00000000-0004-0000-0000-000027000000}"/>
    <hyperlink ref="L141" r:id="rId41" xr:uid="{00000000-0004-0000-0000-000028000000}"/>
    <hyperlink ref="L153" r:id="rId42" xr:uid="{00000000-0004-0000-0000-000029000000}"/>
    <hyperlink ref="L169" r:id="rId43" xr:uid="{00000000-0004-0000-0000-00002A000000}"/>
    <hyperlink ref="L7" r:id="rId44" xr:uid="{00000000-0004-0000-0000-00002B000000}"/>
    <hyperlink ref="L25" r:id="rId45" xr:uid="{00000000-0004-0000-0000-00002C000000}"/>
    <hyperlink ref="L28" r:id="rId46" xr:uid="{00000000-0004-0000-0000-00002D000000}"/>
    <hyperlink ref="L29" r:id="rId47" xr:uid="{00000000-0004-0000-0000-00002E000000}"/>
    <hyperlink ref="L31" r:id="rId48" xr:uid="{00000000-0004-0000-0000-00002F000000}"/>
    <hyperlink ref="L32" r:id="rId49" xr:uid="{00000000-0004-0000-0000-000030000000}"/>
    <hyperlink ref="L33" r:id="rId50" xr:uid="{00000000-0004-0000-0000-000031000000}"/>
    <hyperlink ref="L35" r:id="rId51" xr:uid="{00000000-0004-0000-0000-000032000000}"/>
    <hyperlink ref="L37" r:id="rId52" xr:uid="{00000000-0004-0000-0000-000033000000}"/>
    <hyperlink ref="L50" r:id="rId53" xr:uid="{00000000-0004-0000-0000-000034000000}"/>
    <hyperlink ref="L51" r:id="rId54" xr:uid="{00000000-0004-0000-0000-000035000000}"/>
    <hyperlink ref="L75" r:id="rId55" xr:uid="{00000000-0004-0000-0000-000036000000}"/>
    <hyperlink ref="L79" r:id="rId56" xr:uid="{00000000-0004-0000-0000-000037000000}"/>
    <hyperlink ref="L95" r:id="rId57" xr:uid="{00000000-0004-0000-0000-000038000000}"/>
    <hyperlink ref="L96" r:id="rId58" xr:uid="{00000000-0004-0000-0000-000039000000}"/>
    <hyperlink ref="L101" r:id="rId59" xr:uid="{00000000-0004-0000-0000-00003A000000}"/>
    <hyperlink ref="L108" r:id="rId60" xr:uid="{00000000-0004-0000-0000-00003B000000}"/>
    <hyperlink ref="L109" r:id="rId61" xr:uid="{00000000-0004-0000-0000-00003C000000}"/>
    <hyperlink ref="L122" r:id="rId62" xr:uid="{00000000-0004-0000-0000-00003D000000}"/>
    <hyperlink ref="L120" r:id="rId63" xr:uid="{00000000-0004-0000-0000-00003E000000}"/>
    <hyperlink ref="X119" r:id="rId64" xr:uid="{00000000-0004-0000-0000-00003F000000}"/>
    <hyperlink ref="L140" r:id="rId65" xr:uid="{00000000-0004-0000-0000-000040000000}"/>
    <hyperlink ref="U119" r:id="rId66" xr:uid="{00000000-0004-0000-0000-000041000000}"/>
    <hyperlink ref="U102" r:id="rId67" xr:uid="{00000000-0004-0000-0000-000042000000}"/>
    <hyperlink ref="AA102" r:id="rId68" display="http://sumapaz.gov.co/transparencia/planeacion/participacion-ciudadana/analisis-la-evaluacion-la-audiencia-publica   " xr:uid="{00000000-0004-0000-0000-000043000000}"/>
    <hyperlink ref="AA119" r:id="rId69" xr:uid="{00000000-0004-0000-0000-000044000000}"/>
    <hyperlink ref="AG119" r:id="rId70" xr:uid="{D8097877-1DFC-49D4-B88A-4903446C6E5D}"/>
  </hyperlinks>
  <pageMargins left="0" right="0" top="0.74803149606299213" bottom="0.74803149606299213" header="0.51181102362204722" footer="0.51181102362204722"/>
  <pageSetup scale="10" firstPageNumber="0" fitToHeight="3" orientation="landscape" horizontalDpi="4294967293" r:id="rId71"/>
  <drawing r:id="rId72"/>
  <legacyDrawing r:id="rId73"/>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20</vt:i4>
      </vt:variant>
    </vt:vector>
  </HeadingPairs>
  <TitlesOfParts>
    <vt:vector size="21" baseType="lpstr">
      <vt:lpstr>NIVEL CENTRAL</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Laura Melissa Gonzalez Lopez</cp:lastModifiedBy>
  <cp:revision>9</cp:revision>
  <cp:lastPrinted>2017-07-18T20:27:53Z</cp:lastPrinted>
  <dcterms:created xsi:type="dcterms:W3CDTF">2014-09-04T19:32:28Z</dcterms:created>
  <dcterms:modified xsi:type="dcterms:W3CDTF">2020-01-13T16:33:25Z</dcterms:modified>
  <dc:language>es-CO</dc:language>
</cp:coreProperties>
</file>